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GEBZEFILESERVER\satinalma\A _SATINALMA EKİP\MELİKE\DEVAM EDEN İŞLER\3000278553 DEPO YAPIM VE TADİLAT\İHALE PAKETİ\PDF LER\"/>
    </mc:Choice>
  </mc:AlternateContent>
  <xr:revisionPtr revIDLastSave="0" documentId="8_{24EF56B4-8F83-43BC-9D1B-E5684C1E5EC0}" xr6:coauthVersionLast="47" xr6:coauthVersionMax="47" xr10:uidLastSave="{00000000-0000-0000-0000-000000000000}"/>
  <bookViews>
    <workbookView xWindow="-108" yWindow="-108" windowWidth="23256" windowHeight="12456" xr2:uid="{E8842BFB-21E0-41E3-9788-9B249A3B6BE9}"/>
  </bookViews>
  <sheets>
    <sheet name="GENEL İCMAL" sheetId="3" r:id="rId1"/>
    <sheet name="DEPO YAPIM " sheetId="1" r:id="rId2"/>
    <sheet name="ŞEBEKE YÖNETİMİ EK OFİS" sheetId="2" r:id="rId3"/>
  </sheets>
  <externalReferences>
    <externalReference r:id="rId4"/>
    <externalReference r:id="rId5"/>
    <externalReference r:id="rId6"/>
  </externalReferences>
  <definedNames>
    <definedName name="__123Graph_ARISK" localSheetId="1" hidden="1">#REF!</definedName>
    <definedName name="__123Graph_ARISK" localSheetId="2" hidden="1">#REF!</definedName>
    <definedName name="__123Graph_ARISK" hidden="1">#REF!</definedName>
    <definedName name="__123Graph_B" localSheetId="1" hidden="1">#REF!</definedName>
    <definedName name="__123Graph_B" hidden="1">#REF!</definedName>
    <definedName name="__123Graph_BRISK" localSheetId="1" hidden="1">#REF!</definedName>
    <definedName name="__123Graph_BRISK" hidden="1">#REF!</definedName>
    <definedName name="__123Graph_D" hidden="1">#REF!</definedName>
    <definedName name="__123Graph_F" hidden="1">#REF!</definedName>
    <definedName name="__123Graph_X" hidden="1">#REF!</definedName>
    <definedName name="__qCarsaf__">'[1]EK İŞ'!#REF!</definedName>
    <definedName name="__qCarsafBM__">'[1]EK İŞ'!#REF!</definedName>
    <definedName name="__YM__">'[2]KEŞİF-METRAJ LİSTESİ'!#REF!</definedName>
    <definedName name="__YMBM__">'[2]KEŞİF-METRAJ LİSTESİ'!#REF!</definedName>
    <definedName name="__YMNAK__">'[2]KEŞİF-METRAJ LİSTESİ'!#REF!</definedName>
    <definedName name="_CF2" localSheetId="1" hidden="1">{#N/A,#N/A,FALSE,"Aging Summary";#N/A,#N/A,FALSE,"Ratio Analysis";#N/A,#N/A,FALSE,"Test 120 Day Accts";#N/A,#N/A,FALSE,"Tickmarks"}</definedName>
    <definedName name="_CF2" localSheetId="2" hidden="1">{#N/A,#N/A,FALSE,"Aging Summary";#N/A,#N/A,FALSE,"Ratio Analysis";#N/A,#N/A,FALSE,"Test 120 Day Accts";#N/A,#N/A,FALSE,"Tickmarks"}</definedName>
    <definedName name="_CF2" hidden="1">{#N/A,#N/A,FALSE,"Aging Summary";#N/A,#N/A,FALSE,"Ratio Analysis";#N/A,#N/A,FALSE,"Test 120 Day Accts";#N/A,#N/A,FALSE,"Tickmarks"}</definedName>
    <definedName name="_Dist_Bin" hidden="1">#REF!</definedName>
    <definedName name="_Dist_Values" hidden="1">#REF!</definedName>
    <definedName name="_Fill" hidden="1">#REF!</definedName>
    <definedName name="_Key1" hidden="1">#REF!</definedName>
    <definedName name="_Key2" hidden="1">#REF!</definedName>
    <definedName name="_new2" hidden="1">0</definedName>
    <definedName name="_Order1" hidden="1">0</definedName>
    <definedName name="_Order2" hidden="1">0</definedName>
    <definedName name="_q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q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q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qq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qq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qq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_Sort" hidden="1">#REF!</definedName>
    <definedName name="_xlnm._FilterDatabase" localSheetId="1" hidden="1">'DEPO YAPIM '!$A$3:$K$3</definedName>
    <definedName name="_xlnm._FilterDatabase" localSheetId="2" hidden="1">'ŞEBEKE YÖNETİMİ EK OFİS'!$A$3:$K$3</definedName>
    <definedName name="aaa" localSheetId="1" hidden="1">Main.SAPF4Help()</definedName>
    <definedName name="aaa" localSheetId="2" hidden="1">Main.SAPF4Help()</definedName>
    <definedName name="aaa" hidden="1">Main.SAPF4Help()</definedName>
    <definedName name="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AAAAAAAAAAAAAA"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fgqwafg" localSheetId="1"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localSheetId="2" hidden="1">{#N/A,#N/A,FALSE,"Kümülatif Gelir Tablosu";#N/A,#N/A,FALSE,"Aylık Gelir Tablosu";#N/A,#N/A,FALSE,"Karş.Kümülatif Gelir Tab";#N/A,#N/A,FALSE,"Karş. Aylık Gelir Tab";#N/A,#N/A,FALSE,"Bilanço";#N/A,#N/A,FALSE,"Karşılaştırmalı Bilanço";#N/A,#N/A,FALSE,"Raşyo 1";#N/A,#N/A,FALSE,"Karşılaştırmalı Raşyolar"}</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nscount" hidden="1">10</definedName>
    <definedName name="AS2DocOpenMode" hidden="1">"AS2DocumentEdit"</definedName>
    <definedName name="asad"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ad" localSheetId="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ad"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asdad" localSheetId="1" hidden="1">{"rf19",#N/A,FALSE,"RF19";"rf20",#N/A,FALSE,"RF20";"rf20a",#N/A,FALSE,"RF20A";"rf21",#N/A,FALSE,"RF21";"rf21a",#N/A,FALSE,"RF21A";"rf21b",#N/A,FALSE,"RF21B";"rf22",#N/A,FALSE,"RF22";"rf22a",#N/A,FALSE,"RF22A";"rf22b",#N/A,FALSE,"RF22B"}</definedName>
    <definedName name="asdad" localSheetId="2" hidden="1">{"rf19",#N/A,FALSE,"RF19";"rf20",#N/A,FALSE,"RF20";"rf20a",#N/A,FALSE,"RF20A";"rf21",#N/A,FALSE,"RF21";"rf21a",#N/A,FALSE,"RF21A";"rf21b",#N/A,FALSE,"RF21B";"rf22",#N/A,FALSE,"RF22";"rf22a",#N/A,FALSE,"RF22A";"rf22b",#N/A,FALSE,"RF22B"}</definedName>
    <definedName name="asdad" hidden="1">{"rf19",#N/A,FALSE,"RF19";"rf20",#N/A,FALSE,"RF20";"rf20a",#N/A,FALSE,"RF20A";"rf21",#N/A,FALSE,"RF21";"rf21a",#N/A,FALSE,"RF21A";"rf21b",#N/A,FALSE,"RF21B";"rf22",#N/A,FALSE,"RF22";"rf22a",#N/A,FALSE,"RF22A";"rf22b",#N/A,FALSE,"RF22B"}</definedName>
    <definedName name="aw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aw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B.F.İŞL." localSheetId="1"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İŞL." localSheetId="2"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İŞL."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İŞL.İHZARAT" localSheetId="1"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F.İŞL.İHZARAT" localSheetId="2"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F.İŞL.İHZARA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f" localSheetId="1"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 localSheetId="2"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CIQWBGuid" hidden="1">"Project Hitit_BEV_final4.xlsm"</definedName>
    <definedName name="Code" hidden="1">#REF!</definedName>
    <definedName name="COMP" localSheetId="1" hidden="1">Main.SAPF4Help()</definedName>
    <definedName name="COMP" localSheetId="2" hidden="1">Main.SAPF4Help()</definedName>
    <definedName name="COMP" hidden="1">Main.SAPF4Help()</definedName>
    <definedName name="cost" localSheetId="1" hidden="1">Main.SAPF4Help()</definedName>
    <definedName name="cost" localSheetId="2" hidden="1">Main.SAPF4Help()</definedName>
    <definedName name="cost" hidden="1">Main.SAPF4Help()</definedName>
    <definedName name="CrRsk"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CrRsk"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DCBDFHF" localSheetId="1"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DCBDFHF" localSheetId="2"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DCBDFHF"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ddf" localSheetId="1"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ddf" localSheetId="2"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ddf"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de" localSheetId="1" hidden="1">{#N/A,#N/A,TRUE,"Sales Comparison";#N/A,#N/A,TRUE,"Cum. Summary FFR";#N/A,#N/A,TRUE,"Monthly Summary FFR";#N/A,#N/A,TRUE,"Cum. Summary TL";#N/A,#N/A,TRUE,"Monthly Summary TL"}</definedName>
    <definedName name="de" localSheetId="2" hidden="1">{#N/A,#N/A,TRUE,"Sales Comparison";#N/A,#N/A,TRUE,"Cum. Summary FFR";#N/A,#N/A,TRUE,"Monthly Summary FFR";#N/A,#N/A,TRUE,"Cum. Summary TL";#N/A,#N/A,TRUE,"Monthly Summary TL"}</definedName>
    <definedName name="de" hidden="1">{#N/A,#N/A,TRUE,"Sales Comparison";#N/A,#N/A,TRUE,"Cum. Summary FFR";#N/A,#N/A,TRUE,"Monthly Summary FFR";#N/A,#N/A,TRUE,"Cum. Summary TL";#N/A,#N/A,TRUE,"Monthly Summary TL"}</definedName>
    <definedName name="Discount" hidden="1">#REF!</definedName>
    <definedName name="display_area_2" hidden="1">#REF!</definedName>
    <definedName name="ERAY"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 localSheetId="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localSheetId="1" hidden="1">{"rf19",#N/A,FALSE,"RF19";"rf20",#N/A,FALSE,"RF20";"rf20a",#N/A,FALSE,"RF20A";"rf21",#N/A,FALSE,"RF21";"rf21a",#N/A,FALSE,"RF21A";"rf21b",#N/A,FALSE,"RF21B";"rf22",#N/A,FALSE,"RF22";"rf22a",#N/A,FALSE,"RF22A";"rf22b",#N/A,FALSE,"RF22B"}</definedName>
    <definedName name="ERAY1" localSheetId="2" hidden="1">{"rf19",#N/A,FALSE,"RF19";"rf20",#N/A,FALSE,"RF20";"rf20a",#N/A,FALSE,"RF20A";"rf21",#N/A,FALSE,"RF21";"rf21a",#N/A,FALSE,"RF21A";"rf21b",#N/A,FALSE,"RF21B";"rf22",#N/A,FALSE,"RF22";"rf22a",#N/A,FALSE,"RF22A";"rf22b",#N/A,FALSE,"RF22B"}</definedName>
    <definedName name="ERAY1" hidden="1">{"rf19",#N/A,FALSE,"RF19";"rf20",#N/A,FALSE,"RF20";"rf20a",#N/A,FALSE,"RF20A";"rf21",#N/A,FALSE,"RF21";"rf21a",#N/A,FALSE,"RF21A";"rf21b",#N/A,FALSE,"RF21B";"rf22",#N/A,FALSE,"RF22";"rf22a",#N/A,FALSE,"RF22A";"rf22b",#N/A,FALSE,"RF22B"}</definedName>
    <definedName name="ExactAddinConnection" hidden="1">"185"</definedName>
    <definedName name="ExactAddinConnection.120" hidden="1">"EMT-DB-SRV;725;mante;1"</definedName>
    <definedName name="ExactAddinConnection.185" hidden="1">"AMSAPP57;185;MHE1AMS;0"</definedName>
    <definedName name="ExactAddinConnection.424" hidden="1">"AMSAPP57;424;MHE1AMS;1"</definedName>
    <definedName name="ExactAddinConnection.720" hidden="1">"emt-db-srv;720;mante;1"</definedName>
    <definedName name="ExactAddinConnection.722" hidden="1">"EMT-DB-SRV;722;mante;1"</definedName>
    <definedName name="ExactAddinConnection.723" hidden="1">"emt-db-srv;723;mante;1"</definedName>
    <definedName name="ExactAddinConnection.725" hidden="1">"EMT-DB-SRV;725;mante;1"</definedName>
    <definedName name="ExactAddinConnection.726" hidden="1">"EMT-DB-SRV;726;mante;1"</definedName>
    <definedName name="ExactAddinConnection.727" hidden="1">"EMT-DB-SRV;720;mante;1"</definedName>
    <definedName name="ExactAddinConnection.728" hidden="1">"EMT-DB-SRV;727;mante;1"</definedName>
    <definedName name="ExactAddinReports" hidden="1">1</definedName>
    <definedName name="FCode" hidden="1">#REF!</definedName>
    <definedName name="febr2003"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ebr2003"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febr2003"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Gerçek" localSheetId="1">('DEPO YAPIM '!GerçekDönem*(#REF!&gt;0))*'DEPO YAPIM '!PlanlananDönem</definedName>
    <definedName name="Gerçek" localSheetId="2">('ŞEBEKE YÖNETİMİ EK OFİS'!GerçekDönem*(#REF!&gt;0))*'ŞEBEKE YÖNETİMİ EK OFİS'!PlanlananDönem</definedName>
    <definedName name="Gerçek">(GerçekDönem*(#REF!&gt;0))*PlanlananDönem</definedName>
    <definedName name="GerçekDönem" localSheetId="1">#REF!=MEDIAN(#REF!,#REF!,#REF!+#REF!-1)</definedName>
    <definedName name="GerçekDönem" localSheetId="2">#REF!=MEDIAN(#REF!,#REF!,#REF!+#REF!-1)</definedName>
    <definedName name="GerçekDönem">#REF!=MEDIAN(#REF!,#REF!,#REF!+#REF!-1)</definedName>
    <definedName name="GerçekÖtesinde" localSheetId="1">'DEPO YAPIM '!GerçekDönem*(#REF!&gt;0)</definedName>
    <definedName name="GerçekÖtesinde" localSheetId="2">'ŞEBEKE YÖNETİMİ EK OFİS'!GerçekDönem*(#REF!&gt;0)</definedName>
    <definedName name="GerçekÖtesinde">GerçekDönem*(#REF!&gt;0)</definedName>
    <definedName name="HiddenRows" localSheetId="1" hidden="1">#REF!</definedName>
    <definedName name="HiddenRows" localSheetId="2" hidden="1">#REF!</definedName>
    <definedName name="HiddenRows" hidden="1">#REF!</definedName>
    <definedName name="HTML_CodePage" hidden="1">1252</definedName>
    <definedName name="HTML_Control" localSheetId="1" hidden="1">{"'Sheet1'!$A$1:$H$145"}</definedName>
    <definedName name="HTML_Control" localSheetId="2"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NDEXX" localSheetId="1" hidden="1">Main.SAPF4Help()</definedName>
    <definedName name="INDEXX" localSheetId="2" hidden="1">Main.SAPF4Help()</definedName>
    <definedName name="INDEXX" hidden="1">Main.SAPF4Help()</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42195.7082175926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39107.6910185185</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şçilik" localSheetId="1"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işçilik" localSheetId="2"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işçilik"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KH" localSheetId="1" hidden="1">Main.SAPF4Help()</definedName>
    <definedName name="KH" localSheetId="2" hidden="1">Main.SAPF4Help()</definedName>
    <definedName name="KH" hidden="1">Main.SAPF4Help()</definedName>
    <definedName name="limcount" hidden="1">2</definedName>
    <definedName name="MarSec12.00"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MarSec12.00" localSheetId="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MarSec12.00"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movement2" localSheetId="1" hidden="1">Main.SAPF4Help()</definedName>
    <definedName name="movement2" localSheetId="2" hidden="1">Main.SAPF4Help()</definedName>
    <definedName name="movement2" hidden="1">Main.SAPF4Help()</definedName>
    <definedName name="new" hidden="1">0</definedName>
    <definedName name="NIM_R"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NIM_R"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OrderTable" hidden="1">#REF!</definedName>
    <definedName name="period_selected">#REF!</definedName>
    <definedName name="pippo"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ppo"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ippo"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Plan" localSheetId="1">'DEPO YAPIM '!PlanlananDönem*(#REF!&gt;0)</definedName>
    <definedName name="Plan" localSheetId="2">'ŞEBEKE YÖNETİMİ EK OFİS'!PlanlananDönem*(#REF!&gt;0)</definedName>
    <definedName name="Plan">PlanlananDönem*(#REF!&gt;0)</definedName>
    <definedName name="PlanlananDönem" localSheetId="1">#REF!=MEDIAN(#REF!,#REF!,#REF!+#REF!-1)</definedName>
    <definedName name="PlanlananDönem" localSheetId="2">#REF!=MEDIAN(#REF!,#REF!,#REF!+#REF!-1)</definedName>
    <definedName name="PlanlananDönem">#REF!=MEDIAN(#REF!,#REF!,#REF!+#REF!-1)</definedName>
    <definedName name="ppp" localSheetId="1" hidden="1">Main.SAPF4Help()</definedName>
    <definedName name="ppp" localSheetId="2" hidden="1">Main.SAPF4Help()</definedName>
    <definedName name="ppp" hidden="1">Main.SAPF4Help()</definedName>
    <definedName name="ProdForm" localSheetId="1" hidden="1">#REF!</definedName>
    <definedName name="ProdForm" localSheetId="2" hidden="1">#REF!</definedName>
    <definedName name="ProdForm" hidden="1">#REF!</definedName>
    <definedName name="Product" localSheetId="1" hidden="1">#REF!</definedName>
    <definedName name="Product" hidden="1">#REF!</definedName>
    <definedName name="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qqqq"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v"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v"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qv"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qw"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RCArea" hidden="1">#REF!</definedName>
    <definedName name="rew" localSheetId="1" hidden="1">{#N/A,#N/A,FALSE,"Aging Summary";#N/A,#N/A,FALSE,"Ratio Analysis";#N/A,#N/A,FALSE,"Test 120 Day Accts";#N/A,#N/A,FALSE,"Tickmarks"}</definedName>
    <definedName name="rew" localSheetId="2" hidden="1">{#N/A,#N/A,FALSE,"Aging Summary";#N/A,#N/A,FALSE,"Ratio Analysis";#N/A,#N/A,FALSE,"Test 120 Day Accts";#N/A,#N/A,FALSE,"Tickmarks"}</definedName>
    <definedName name="rew" hidden="1">{#N/A,#N/A,FALSE,"Aging Summary";#N/A,#N/A,FALSE,"Ratio Analysis";#N/A,#N/A,FALSE,"Test 120 Day Accts";#N/A,#N/A,FALSE,"Tickmarks"}</definedName>
    <definedName name="rr" hidden="1">#REF!</definedName>
    <definedName name="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sajdD" localSheetId="1" hidden="1">{"rf19",#N/A,FALSE,"RF19";"rf20",#N/A,FALSE,"RF20";"rf20a",#N/A,FALSE,"RF20A";"rf21",#N/A,FALSE,"RF21";"rf21a",#N/A,FALSE,"RF21A";"rf21b",#N/A,FALSE,"RF21B";"rf22",#N/A,FALSE,"RF22";"rf22a",#N/A,FALSE,"RF22A";"rf22b",#N/A,FALSE,"RF22B"}</definedName>
    <definedName name="sajdD" localSheetId="2" hidden="1">{"rf19",#N/A,FALSE,"RF19";"rf20",#N/A,FALSE,"RF20";"rf20a",#N/A,FALSE,"RF20A";"rf21",#N/A,FALSE,"RF21";"rf21a",#N/A,FALSE,"RF21A";"rf21b",#N/A,FALSE,"RF21B";"rf22",#N/A,FALSE,"RF22";"rf22a",#N/A,FALSE,"RF22A";"rf22b",#N/A,FALSE,"RF22B"}</definedName>
    <definedName name="sajdD" hidden="1">{"rf19",#N/A,FALSE,"RF19";"rf20",#N/A,FALSE,"RF20";"rf20a",#N/A,FALSE,"RF20A";"rf21",#N/A,FALSE,"RF21";"rf21a",#N/A,FALSE,"RF21A";"rf21b",#N/A,FALSE,"RF21B";"rf22",#N/A,FALSE,"RF22";"rf22a",#N/A,FALSE,"RF22A";"rf22b",#N/A,FALSE,"RF22B"}</definedName>
    <definedName name="SAPFuncF4Help" localSheetId="1" hidden="1">Main.SAPF4Help()</definedName>
    <definedName name="SAPFuncF4Help" localSheetId="2" hidden="1">Main.SAPF4Help()</definedName>
    <definedName name="SAPFuncF4Help" hidden="1">Main.SAPF4Help()</definedName>
    <definedName name="SAPFuncF4Help1" localSheetId="1" hidden="1">Main.SAPF4Help()</definedName>
    <definedName name="SAPFuncF4Help1" localSheetId="2" hidden="1">Main.SAPF4Help()</definedName>
    <definedName name="SAPFuncF4Help1" hidden="1">Main.SAPF4Help()</definedName>
    <definedName name="SDF" localSheetId="1"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SDF" localSheetId="2"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SDF"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sencount" hidden="1">2</definedName>
    <definedName name="shjahdAJ"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hjahdAJ" localSheetId="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hjahdAJ"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olver_lin" hidden="1">0</definedName>
    <definedName name="solver_num" hidden="1">0</definedName>
    <definedName name="solver_rel10" hidden="1">2</definedName>
    <definedName name="solver_rel11" hidden="1">2</definedName>
    <definedName name="solver_rel5" hidden="1">2</definedName>
    <definedName name="solver_rel6" hidden="1">2</definedName>
    <definedName name="solver_rel7" hidden="1">2</definedName>
    <definedName name="solver_rel8" hidden="1">2</definedName>
    <definedName name="solver_rel9" hidden="1">2</definedName>
    <definedName name="solver_rhs10" hidden="1">315430</definedName>
    <definedName name="solver_rhs11" hidden="1">284920</definedName>
    <definedName name="solver_typ" hidden="1">3</definedName>
    <definedName name="solver_val" hidden="1">22000000000</definedName>
    <definedName name="SpecialPrice" hidden="1">#REF!</definedName>
    <definedName name="ss" localSheetId="1" hidden="1">{#N/A,#N/A,FALSE,"Kümülatif Gelir Tablosu";#N/A,#N/A,FALSE,"Aylık Gelir Tablosu";#N/A,#N/A,FALSE,"Karş.Kümülatif Gelir Tab";#N/A,#N/A,FALSE,"Karş. Aylık Gelir Tab";#N/A,#N/A,FALSE,"Bilanço";#N/A,#N/A,FALSE,"Karşılaştırmalı Bilanço";#N/A,#N/A,FALSE,"Raşyo 1";#N/A,#N/A,FALSE,"Karşılaştırmalı Raşyolar"}</definedName>
    <definedName name="ss" localSheetId="2" hidden="1">{#N/A,#N/A,FALSE,"Kümülatif Gelir Tablosu";#N/A,#N/A,FALSE,"Aylık Gelir Tablosu";#N/A,#N/A,FALSE,"Karş.Kümülatif Gelir Tab";#N/A,#N/A,FALSE,"Karş. Aylık Gelir Tab";#N/A,#N/A,FALSE,"Bilanço";#N/A,#N/A,FALSE,"Karşılaştırmalı Bilanço";#N/A,#N/A,FALSE,"Raşyo 1";#N/A,#N/A,FALSE,"Karşılaştırmalı Raşyolar"}</definedName>
    <definedName name="ss" hidden="1">{#N/A,#N/A,FALSE,"Kümülatif Gelir Tablosu";#N/A,#N/A,FALSE,"Aylık Gelir Tablosu";#N/A,#N/A,FALSE,"Karş.Kümülatif Gelir Tab";#N/A,#N/A,FALSE,"Karş. Aylık Gelir Tab";#N/A,#N/A,FALSE,"Bilanço";#N/A,#N/A,FALSE,"Karşılaştırmalı Bilanço";#N/A,#N/A,FALSE,"Raşyo 1";#N/A,#N/A,FALSE,"Karşılaştırmalı Raşyolar"}</definedName>
    <definedName name="SSS" localSheetId="1" hidden="1">{#N/A,#N/A,FALSE,"ihz. icmal";#N/A,#N/A,FALSE,"avans";#N/A,#N/A,FALSE,"mal_FF_icm";#N/A,#N/A,FALSE,"fat_ihz";#N/A,#N/A,FALSE,"söz_fiy_fark";#N/A,#N/A,FALSE,"kap2"}</definedName>
    <definedName name="SSS" localSheetId="2" hidden="1">{#N/A,#N/A,FALSE,"ihz. icmal";#N/A,#N/A,FALSE,"avans";#N/A,#N/A,FALSE,"mal_FF_icm";#N/A,#N/A,FALSE,"fat_ihz";#N/A,#N/A,FALSE,"söz_fiy_fark";#N/A,#N/A,FALSE,"kap2"}</definedName>
    <definedName name="SSS" hidden="1">{#N/A,#N/A,FALSE,"ihz. icmal";#N/A,#N/A,FALSE,"avans";#N/A,#N/A,FALSE,"mal_FF_icm";#N/A,#N/A,FALSE,"fat_ihz";#N/A,#N/A,FALSE,"söz_fiy_fark";#N/A,#N/A,FALSE,"kap2"}</definedName>
    <definedName name="SSSSSSSS" localSheetId="1" hidden="1">{#N/A,#N/A,FALSE,"ihz. icmal";#N/A,#N/A,FALSE,"avans";#N/A,#N/A,FALSE,"mal_FF_icm";#N/A,#N/A,FALSE,"fat_ihz";#N/A,#N/A,FALSE,"söz_fiy_fark";#N/A,#N/A,FALSE,"kap2"}</definedName>
    <definedName name="SSSSSSSS" localSheetId="2" hidden="1">{#N/A,#N/A,FALSE,"ihz. icmal";#N/A,#N/A,FALSE,"avans";#N/A,#N/A,FALSE,"mal_FF_icm";#N/A,#N/A,FALSE,"fat_ihz";#N/A,#N/A,FALSE,"söz_fiy_fark";#N/A,#N/A,FALSE,"kap2"}</definedName>
    <definedName name="SSSSSSSS" hidden="1">{#N/A,#N/A,FALSE,"ihz. icmal";#N/A,#N/A,FALSE,"avans";#N/A,#N/A,FALSE,"mal_FF_icm";#N/A,#N/A,FALSE,"fat_ihz";#N/A,#N/A,FALSE,"söz_fiy_fark";#N/A,#N/A,FALSE,"kap2"}</definedName>
    <definedName name="ŞAN.DIŞ.İHZ.TUT." localSheetId="1"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ŞAN.DIŞ.İHZ.TUT." localSheetId="2"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ŞAN.DIŞ.İHZ.TU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TamamlanmaYüzdesi" localSheetId="1">'DEPO YAPIM '!TamamlanmaYüzdesiÖtesinde*'DEPO YAPIM '!PlanlananDönem</definedName>
    <definedName name="TamamlanmaYüzdesi" localSheetId="2">'ŞEBEKE YÖNETİMİ EK OFİS'!TamamlanmaYüzdesiÖtesinde*'ŞEBEKE YÖNETİMİ EK OFİS'!PlanlananDönem</definedName>
    <definedName name="TamamlanmaYüzdesi">TamamlanmaYüzdesiÖtesinde*PlanlananDönem</definedName>
    <definedName name="TamamlanmaYüzdesiÖtesinde" localSheetId="1">(#REF!=MEDIAN(#REF!,#REF!,#REF!+#REF!)*(#REF!&gt;0))*((#REF!&lt;(INT(#REF!+#REF!*#REF!)))+(#REF!=#REF!))*(#REF!&gt;0)</definedName>
    <definedName name="TamamlanmaYüzdesiÖtesinde" localSheetId="2">(#REF!=MEDIAN(#REF!,#REF!,#REF!+#REF!)*(#REF!&gt;0))*((#REF!&lt;(INT(#REF!+#REF!*#REF!)))+(#REF!=#REF!))*(#REF!&gt;0)</definedName>
    <definedName name="TamamlanmaYüzdesiÖtesinde">(#REF!=MEDIAN(#REF!,#REF!,#REF!+#REF!)*(#REF!&gt;0))*((#REF!&lt;(INT(#REF!+#REF!*#REF!)))+(#REF!=#REF!))*(#REF!&gt;0)</definedName>
    <definedName name="tbl_ProdInfo" localSheetId="1" hidden="1">#REF!</definedName>
    <definedName name="tbl_ProdInfo" hidden="1">#REF!</definedName>
    <definedName name="TextRefCopyRangeCount" hidden="1">4</definedName>
    <definedName name="TitleRegion..BO60" localSheetId="1">#REF!</definedName>
    <definedName name="TitleRegion..BO60" localSheetId="2">#REF!</definedName>
    <definedName name="TitleRegion..BO60">#REF!</definedName>
    <definedName name="Volumes"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Volumes"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age._.ihzarat." localSheetId="1" hidden="1">{#N/A,#N/A,FALSE,"ihz. icmal";#N/A,#N/A,FALSE,"avans";#N/A,#N/A,FALSE,"mal_FF_icm";#N/A,#N/A,FALSE,"fat_ihz";#N/A,#N/A,FALSE,"söz_fiy_fark";#N/A,#N/A,FALSE,"kap2"}</definedName>
    <definedName name="wrn.age._.ihzarat." localSheetId="2" hidden="1">{#N/A,#N/A,FALSE,"ihz. icmal";#N/A,#N/A,FALSE,"avans";#N/A,#N/A,FALSE,"mal_FF_icm";#N/A,#N/A,FALSE,"fat_ihz";#N/A,#N/A,FALSE,"söz_fiy_fark";#N/A,#N/A,FALSE,"kap2"}</definedName>
    <definedName name="wrn.age._.ihzarat." hidden="1">{#N/A,#N/A,FALSE,"ihz. icmal";#N/A,#N/A,FALSE,"avans";#N/A,#N/A,FALSE,"mal_FF_icm";#N/A,#N/A,FALSE,"fat_ihz";#N/A,#N/A,FALSE,"söz_fiy_fark";#N/A,#N/A,FALSE,"kap2"}</definedName>
    <definedName name="wrn.age._.imalat." localSheetId="1"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wrn.age._.imalat." localSheetId="2"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wrn.age._.imalat."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chedules." localSheetId="1"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 localSheetId="2"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ylık." localSheetId="1"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localSheetId="2"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ayrap." localSheetId="1"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wrn.ayrap." localSheetId="2"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wrn.ayrap."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wrn.canon." localSheetId="1" hidden="1">{#N/A,#N/A,FALSE,"95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wrn.canon." localSheetId="2" hidden="1">{#N/A,#N/A,FALSE,"95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wrn.canon." hidden="1">{#N/A,#N/A,FALSE,"95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wrn.capital._.schedules." localSheetId="1" hidden="1">{"rf19",#N/A,FALSE,"RF19";"rf20",#N/A,FALSE,"RF20";"rf20a",#N/A,FALSE,"RF20A";"rf21",#N/A,FALSE,"RF21";"rf21a",#N/A,FALSE,"RF21A";"rf21b",#N/A,FALSE,"RF21B";"rf22",#N/A,FALSE,"RF22";"rf22a",#N/A,FALSE,"RF22A";"rf22b",#N/A,FALSE,"RF22B"}</definedName>
    <definedName name="wrn.capital._.schedules." localSheetId="2"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ri._.Ay." localSheetId="1" hidden="1">{#N/A,#N/A,FALSE,"Bilanço";#N/A,#N/A,FALSE,"Kümülatif Gelir Tablosu";#N/A,#N/A,FALSE,"Aylık Gelir Tablosu";#N/A,#N/A,FALSE,"Raşyo 1"}</definedName>
    <definedName name="wrn.Cari._.Ay." localSheetId="2" hidden="1">{#N/A,#N/A,FALSE,"Bilanço";#N/A,#N/A,FALSE,"Kümülatif Gelir Tablosu";#N/A,#N/A,FALSE,"Aylık Gelir Tablosu";#N/A,#N/A,FALSE,"Raşyo 1"}</definedName>
    <definedName name="wrn.Cari._.Ay." hidden="1">{#N/A,#N/A,FALSE,"Bilanço";#N/A,#N/A,FALSE,"Kümülatif Gelir Tablosu";#N/A,#N/A,FALSE,"Aylık Gelir Tablosu";#N/A,#N/A,FALSE,"Raşyo 1"}</definedName>
    <definedName name="wrn.ekinci._.imalat." localSheetId="1"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rn.ekinci._.imalat." localSheetId="2"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rn.ekinci._.imalat."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rn.FIZIB." localSheetId="1" hidden="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IZIB." localSheetId="2" hidden="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IZIB." hidden="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hakkari._.imalat." localSheetId="1"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wrn.hakkari._.imalat." localSheetId="2"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wrn.hakkari._.imalat."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wrn.ihzarat." localSheetId="1"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ihzarat." localSheetId="2"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ihzarat."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kocoglu._.imalat." localSheetId="1"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wrn.kocoglu._.imalat." localSheetId="2"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wrn.kocoglu._.imalat."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wrn.MEL." localSheetId="1"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wrn.MEL." localSheetId="2"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wrn.MEL."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wrn.Monthly._.Report." localSheetId="1" hidden="1">{#N/A,#N/A,TRUE,"Sales Comparison";#N/A,#N/A,TRUE,"Cum. Summary FFR";#N/A,#N/A,TRUE,"Monthly Summary FFR";#N/A,#N/A,TRUE,"Cum. Summary TL";#N/A,#N/A,TRUE,"Monthly Summary TL"}</definedName>
    <definedName name="wrn.Monthly._.Report." localSheetId="2" hidden="1">{#N/A,#N/A,TRUE,"Sales Comparison";#N/A,#N/A,TRUE,"Cum. Summary FFR";#N/A,#N/A,TRUE,"Monthly Summary FFR";#N/A,#N/A,TRUE,"Cum. Summary TL";#N/A,#N/A,TRUE,"Monthly Summary TL"}</definedName>
    <definedName name="wrn.Monthly._.Report." hidden="1">{#N/A,#N/A,TRUE,"Sales Comparison";#N/A,#N/A,TRUE,"Cum. Summary FFR";#N/A,#N/A,TRUE,"Monthly Summary FFR";#N/A,#N/A,TRUE,"Cum. Summary TL";#N/A,#N/A,TRUE,"Monthly Summary TL"}</definedName>
    <definedName name="wrn.müşterek." localSheetId="1"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rn.müşterek." localSheetId="2"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rn.müşterek."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rn.oztas._.imalat." localSheetId="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wrn.oztas._.imalat." localSheetId="2"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wrn.oztas._.imalat."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wrn.raport."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localSheetId="2"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raport1" hidden="1">{#N/A,#N/A,TRUE,"B P&amp;L";#N/A,#N/A,TRUE,"B P&amp;L mos";#N/A,#N/A,TRUE,"B Vol";#N/A,#N/A,TRUE,"B KFI1";#N/A,#N/A,TRUE,"B KFI2";#N/A,#N/A,TRUE,"B KFD R";#N/A,#N/A,TRUE,"B KFD R mos";#N/A,#N/A,TRUE,"B KPI R";#N/A,#N/A,TRUE,"B KFD C";#N/A,#N/A,TRUE,"B KFD C mos";#N/A,#N/A,TRUE,"B KPI C";#N/A,#N/A,TRUE,"B KFD F";#N/A,#N/A,TRUE,"B KFD F mos";#N/A,#N/A,TRUE,"B KPI F";#N/A,#N/A,TRUE,"HR KI mos";#N/A,#N/A,TRUE,"B HR";#N/A,#N/A,TRUE,"HR KPI";#N/A,#N/A,TRUE,"NHR KFD";#N/A,#N/A,TRUE,"NHR KFD mos";#N/A,#N/A,TRUE,"CB P&amp;L RS";#N/A,#N/A,TRUE,"CB Vol ";#N/A,#N/A,TRUE,"CB Vol RS";#N/A,#N/A,TRUE,"R KFD RS";#N/A,#N/A,TRUE,"R KPI RS";#N/A,#N/A,TRUE,"C KFD RS";#N/A,#N/A,TRUE,"C KPI RS"}</definedName>
    <definedName name="wrn.sirnak._.imalat." localSheetId="1"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wrn.sirnak._.imalat." localSheetId="2"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wrn.sirnak._.imalat."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X" localSheetId="1" hidden="1">{#N/A,#N/A,FALSE,"Aging Summary";#N/A,#N/A,FALSE,"Ratio Analysis";#N/A,#N/A,FALSE,"Test 120 Day Accts";#N/A,#N/A,FALSE,"Tickmarks"}</definedName>
    <definedName name="X" localSheetId="2" hidden="1">{#N/A,#N/A,FALSE,"Aging Summary";#N/A,#N/A,FALSE,"Ratio Analysis";#N/A,#N/A,FALSE,"Test 120 Day Accts";#N/A,#N/A,FALSE,"Tickmarks"}</definedName>
    <definedName name="X" hidden="1">{#N/A,#N/A,FALSE,"Aging Summary";#N/A,#N/A,FALSE,"Ratio Analysis";#N/A,#N/A,FALSE,"Test 120 Day Accts";#N/A,#N/A,FALSE,"Tickmarks"}</definedName>
    <definedName name="XREF_COLUMN_1" hidden="1">'[3]Ingreso Diferido'!#REF!</definedName>
    <definedName name="XREF_COLUMN_2" hidden="1">'[3]Ingreso Diferido'!#REF!</definedName>
    <definedName name="XREF_COLUMN_3" hidden="1">'[3]Ingreso Diferido'!#REF!</definedName>
    <definedName name="XREF_COLUMN_4" localSheetId="2" hidden="1">#REF!</definedName>
    <definedName name="XREF_COLUMN_4" hidden="1">#REF!</definedName>
    <definedName name="XREF_COLUMN_5" localSheetId="2" hidden="1">'[3]Ingreso Diferido'!#REF!</definedName>
    <definedName name="XREF_COLUMN_5" hidden="1">'[3]Ingreso Diferido'!#REF!</definedName>
    <definedName name="XREF_COLUMN_6" hidden="1">'[3]Ingreso Diferido'!#REF!</definedName>
    <definedName name="XREF_COLUMN_7" localSheetId="2" hidden="1">#REF!</definedName>
    <definedName name="XREF_COLUMN_7" hidden="1">#REF!</definedName>
    <definedName name="XREF_COLUMN_9" localSheetId="2" hidden="1">#REF!</definedName>
    <definedName name="XREF_COLUMN_9" hidden="1">#REF!</definedName>
    <definedName name="XRefActiveRow" localSheetId="2" hidden="1">#REF!</definedName>
    <definedName name="XRefActiveRow" hidden="1">#REF!</definedName>
    <definedName name="XRefColumnsCount" hidden="1">4</definedName>
    <definedName name="XRefCopy1Row" hidden="1">#REF!</definedName>
    <definedName name="XRefCopy2Row" hidden="1">#REF!</definedName>
    <definedName name="XRefCopyRangeCount" hidden="1">3</definedName>
    <definedName name="XRefPaste13" hidden="1">#REF!</definedName>
    <definedName name="XRefPaste4Row" hidden="1">#REF!</definedName>
    <definedName name="XRefPaste5Row" hidden="1">#REF!</definedName>
    <definedName name="XRefPaste6Row" hidden="1">#REF!</definedName>
    <definedName name="XRefPaste7" hidden="1">#REF!</definedName>
    <definedName name="XRefPaste8Row" hidden="1">#REF!</definedName>
    <definedName name="XRefPasteRangeCount" hidden="1">4</definedName>
    <definedName name="XX" localSheetId="1" hidden="1">{#N/A,#N/A,FALSE,"Aging Summary";#N/A,#N/A,FALSE,"Ratio Analysis";#N/A,#N/A,FALSE,"Test 120 Day Accts";#N/A,#N/A,FALSE,"Tickmarks"}</definedName>
    <definedName name="XX" localSheetId="2" hidden="1">{#N/A,#N/A,FALSE,"Aging Summary";#N/A,#N/A,FALSE,"Ratio Analysis";#N/A,#N/A,FALSE,"Test 120 Day Accts";#N/A,#N/A,FALSE,"Tickmarks"}</definedName>
    <definedName name="XX" hidden="1">{#N/A,#N/A,FALSE,"Aging Summary";#N/A,#N/A,FALSE,"Ratio Analysis";#N/A,#N/A,FALSE,"Test 120 Day Accts";#N/A,#N/A,FALSE,"Tickmarks"}</definedName>
    <definedName name="_xlnm.Print_Area" localSheetId="1">'DEPO YAPIM '!$B$1:$K$36</definedName>
    <definedName name="_xlnm.Print_Area" localSheetId="0">'GENEL İCMAL'!$A$1:$H$29</definedName>
    <definedName name="_xlnm.Print_Area" localSheetId="2">'ŞEBEKE YÖNETİMİ EK OFİS'!$B$1:$K$50</definedName>
    <definedName name="_xlnm.Print_Titles" localSheetId="1">'DEPO YAPIM '!$1:$3</definedName>
    <definedName name="_xlnm.Print_Titles" localSheetId="2">'ŞEBEKE YÖNETİMİ EK OFİS'!$1:$3</definedName>
    <definedName name="yeni2" localSheetId="1" hidden="1">{#N/A,#N/A,FALSE,"Aging Summary";#N/A,#N/A,FALSE,"Ratio Analysis";#N/A,#N/A,FALSE,"Test 120 Day Accts";#N/A,#N/A,FALSE,"Tickmarks"}</definedName>
    <definedName name="yeni2" localSheetId="2" hidden="1">{#N/A,#N/A,FALSE,"Aging Summary";#N/A,#N/A,FALSE,"Ratio Analysis";#N/A,#N/A,FALSE,"Test 120 Day Accts";#N/A,#N/A,FALSE,"Tickmarks"}</definedName>
    <definedName name="yeni2" hidden="1">{#N/A,#N/A,FALSE,"Aging Summary";#N/A,#N/A,FALSE,"Ratio Analysis";#N/A,#N/A,FALSE,"Test 120 Day Accts";#N/A,#N/A,FALSE,"Tickmarks"}</definedName>
    <definedName name="zilal" localSheetId="1" hidden="1">{#N/A,#N/A,FALSE,"Aging Summary";#N/A,#N/A,FALSE,"Ratio Analysis";#N/A,#N/A,FALSE,"Test 120 Day Accts";#N/A,#N/A,FALSE,"Tickmarks"}</definedName>
    <definedName name="zilal" localSheetId="2" hidden="1">{#N/A,#N/A,FALSE,"Aging Summary";#N/A,#N/A,FALSE,"Ratio Analysis";#N/A,#N/A,FALSE,"Test 120 Day Accts";#N/A,#N/A,FALSE,"Tickmarks"}</definedName>
    <definedName name="zilal"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 l="1"/>
  <c r="I20" i="2" l="1"/>
  <c r="K20" i="2" s="1"/>
  <c r="K39" i="2"/>
  <c r="K38" i="2"/>
  <c r="A38" i="2"/>
  <c r="K37" i="2"/>
  <c r="A37" i="2"/>
  <c r="K36" i="2"/>
  <c r="A36" i="2"/>
  <c r="K35" i="2"/>
  <c r="A35" i="2"/>
  <c r="K34" i="2"/>
  <c r="A34" i="2"/>
  <c r="K33" i="2"/>
  <c r="A33" i="2"/>
  <c r="K32" i="2"/>
  <c r="A32" i="2"/>
  <c r="K31" i="2"/>
  <c r="A31" i="2"/>
  <c r="K30" i="2"/>
  <c r="A30" i="2"/>
  <c r="K29" i="2"/>
  <c r="A29" i="2"/>
  <c r="K28" i="2"/>
  <c r="A28" i="2"/>
  <c r="K27" i="2"/>
  <c r="A27" i="2"/>
  <c r="K26" i="2"/>
  <c r="A26" i="2"/>
  <c r="K25" i="2"/>
  <c r="A25" i="2"/>
  <c r="K24" i="2"/>
  <c r="A24" i="2"/>
  <c r="A23" i="2"/>
  <c r="K22" i="2"/>
  <c r="A22" i="2"/>
  <c r="K21" i="2"/>
  <c r="A21" i="2"/>
  <c r="A20" i="2"/>
  <c r="K19" i="2"/>
  <c r="A19" i="2"/>
  <c r="K18" i="2"/>
  <c r="A18" i="2"/>
  <c r="K17" i="2"/>
  <c r="A17" i="2"/>
  <c r="K16" i="2"/>
  <c r="A16" i="2"/>
  <c r="K15" i="2"/>
  <c r="A15" i="2"/>
  <c r="K14" i="2"/>
  <c r="A14" i="2"/>
  <c r="K13" i="2"/>
  <c r="A13" i="2"/>
  <c r="K12" i="2"/>
  <c r="A12" i="2"/>
  <c r="K11" i="2"/>
  <c r="A11" i="2"/>
  <c r="K10" i="2"/>
  <c r="A10" i="2"/>
  <c r="K9" i="2"/>
  <c r="A9" i="2"/>
  <c r="K8" i="2"/>
  <c r="A8" i="2"/>
  <c r="K7" i="2"/>
  <c r="A7" i="2"/>
  <c r="K6" i="2"/>
  <c r="A6" i="2"/>
  <c r="K5" i="2"/>
  <c r="A5" i="2"/>
  <c r="K4" i="2"/>
  <c r="A4" i="2"/>
  <c r="K7" i="1" l="1"/>
  <c r="K25" i="1"/>
  <c r="K23" i="1"/>
  <c r="A23" i="1"/>
  <c r="K22" i="1"/>
  <c r="A22" i="1"/>
  <c r="K21" i="1"/>
  <c r="A21" i="1"/>
  <c r="K20" i="1"/>
  <c r="A20" i="1"/>
  <c r="K19" i="1"/>
  <c r="A19" i="1"/>
  <c r="K18" i="1"/>
  <c r="A18" i="1"/>
  <c r="K17" i="1"/>
  <c r="A17" i="1"/>
  <c r="K16" i="1"/>
  <c r="A16" i="1"/>
  <c r="K15" i="1"/>
  <c r="A15" i="1"/>
  <c r="K14" i="1"/>
  <c r="A14" i="1"/>
  <c r="K13" i="1"/>
  <c r="A13" i="1"/>
  <c r="K12" i="1"/>
  <c r="A12" i="1"/>
  <c r="K11" i="1"/>
  <c r="A11" i="1"/>
  <c r="K10" i="1"/>
  <c r="A10" i="1"/>
  <c r="K9" i="1"/>
  <c r="A9" i="1"/>
  <c r="K8" i="1"/>
  <c r="A8" i="1"/>
  <c r="A7" i="1"/>
  <c r="K6" i="1"/>
  <c r="A6" i="1"/>
  <c r="K5" i="1"/>
  <c r="A5" i="1"/>
  <c r="K4" i="1"/>
  <c r="A4" i="1"/>
  <c r="K23" i="2"/>
  <c r="K40" i="2" s="1"/>
  <c r="D7" i="3" s="1"/>
  <c r="K26" i="1" l="1"/>
  <c r="D6" i="3" s="1"/>
  <c r="D8" i="3" s="1"/>
</calcChain>
</file>

<file path=xl/sharedStrings.xml><?xml version="1.0" encoding="utf-8"?>
<sst xmlns="http://schemas.openxmlformats.org/spreadsheetml/2006/main" count="373" uniqueCount="204">
  <si>
    <t>Sıra No</t>
  </si>
  <si>
    <t>Grup</t>
  </si>
  <si>
    <t>Poz Numarası</t>
  </si>
  <si>
    <t>İmalat Grubu</t>
  </si>
  <si>
    <t>Tanımı</t>
  </si>
  <si>
    <t>Birimi</t>
  </si>
  <si>
    <t>SAKARYA TOPLAM MİKTAR</t>
  </si>
  <si>
    <t>FORMÜL</t>
  </si>
  <si>
    <t>İnşaat</t>
  </si>
  <si>
    <t>KIRIM SÖKÜM KAZI DOLGU İŞLERİ</t>
  </si>
  <si>
    <t>M3</t>
  </si>
  <si>
    <t>A2</t>
  </si>
  <si>
    <t>ÖZEL 1</t>
  </si>
  <si>
    <t>HER TÜRLÜ VİTRİFİYE VE ARMATÜR SÖKÜMÜ</t>
  </si>
  <si>
    <t>AD</t>
  </si>
  <si>
    <t>A3</t>
  </si>
  <si>
    <t>ÖZEL 2</t>
  </si>
  <si>
    <t>DUVAR KIRIMI VE MOLOZ ATILMASI</t>
  </si>
  <si>
    <t>DOĞRAMACILIK İŞLERİ</t>
  </si>
  <si>
    <t>KG</t>
  </si>
  <si>
    <t>A5</t>
  </si>
  <si>
    <t>ÖZEL 3</t>
  </si>
  <si>
    <t>MOZAİK ,SERAMİK SÜPÜRGELİK SÖKÜMÜ KIRIMI VE MOLOZ ATILMASI</t>
  </si>
  <si>
    <t>M</t>
  </si>
  <si>
    <t>A7</t>
  </si>
  <si>
    <t>ÖZEL 5</t>
  </si>
  <si>
    <t>Her Türlü Doğrama ,Kapı Sökümü ve Atımı</t>
  </si>
  <si>
    <t>M2</t>
  </si>
  <si>
    <t>A9</t>
  </si>
  <si>
    <t>ÖZEL 6</t>
  </si>
  <si>
    <t>ZEMİN KIRILMASI VE MOLOZ ATILMASI</t>
  </si>
  <si>
    <t>ZEMİN KAPLAMA İŞLERİ</t>
  </si>
  <si>
    <t>ÖZEL 11</t>
  </si>
  <si>
    <t>A16</t>
  </si>
  <si>
    <t>ÖZEL 13</t>
  </si>
  <si>
    <t>BETON İŞLERİ</t>
  </si>
  <si>
    <t>SAHA BETONU ATILMASI</t>
  </si>
  <si>
    <t>ÖZEL 16</t>
  </si>
  <si>
    <t>DUVAR İŞLERİ</t>
  </si>
  <si>
    <t>BOYA BADANA İŞLERİ</t>
  </si>
  <si>
    <t>A26</t>
  </si>
  <si>
    <t>Y.27.585</t>
  </si>
  <si>
    <t>7 CM KALINLIĞINDA 500 KG ÇİMENTO DOZ ŞAP YAPIMI</t>
  </si>
  <si>
    <t>DEMİR -DOĞRAMA İŞLERİ</t>
  </si>
  <si>
    <t>A36</t>
  </si>
  <si>
    <t>Y.25.002/02</t>
  </si>
  <si>
    <t>DEMİR YÜZEYLERİN İKİ KAT ANTİPAS, İKİ KAT SENTETİK BOYA YAPILMASI</t>
  </si>
  <si>
    <t>A37</t>
  </si>
  <si>
    <t>ÖZEL 21</t>
  </si>
  <si>
    <t>ÇATI KAPLAMA İŞLERİ</t>
  </si>
  <si>
    <t>SIVA İŞLERİ</t>
  </si>
  <si>
    <t>A39</t>
  </si>
  <si>
    <t xml:space="preserve">Y.18.001/C15 </t>
  </si>
  <si>
    <t>190 MM KALINLIĞINDA YATAY DELİKLİ TUĞLA (190 X 190 X 135 MM) İLE DUVAR YAPILMASI</t>
  </si>
  <si>
    <t>A45</t>
  </si>
  <si>
    <t>Y.25.003/15</t>
  </si>
  <si>
    <t xml:space="preserve">YENİ SIVALI YÜZEYLERE ASTAR UYGULANARAK İKİ KATLI SU BAZLI MAT BOYA YAPILMASI </t>
  </si>
  <si>
    <t>ÖZEL 23</t>
  </si>
  <si>
    <t>A52</t>
  </si>
  <si>
    <t>18.140/A1</t>
  </si>
  <si>
    <t>TAVAN KAPLAMA İŞLERİ</t>
  </si>
  <si>
    <t>12.5 MM TEK KAT ALÇI DUVAR LEVHALARI İLE ÇİFT İSKELETLİ ASKI SİSTEMLİ ASMA TAVAN YAPILMASI</t>
  </si>
  <si>
    <t>A61</t>
  </si>
  <si>
    <t>MSB.414/A</t>
  </si>
  <si>
    <t>TAŞ YÜNÜ ASMA TAVAN TAPILMASI</t>
  </si>
  <si>
    <t>A63</t>
  </si>
  <si>
    <t>Özel 25</t>
  </si>
  <si>
    <t>TENEKECİLİK İŞLERİ</t>
  </si>
  <si>
    <t>SAC YAĞMUR OLUĞU YAPILMASI</t>
  </si>
  <si>
    <t>A64</t>
  </si>
  <si>
    <t>Özel 26</t>
  </si>
  <si>
    <t>SAC YAĞMUR İNİŞİ YAPILMASI</t>
  </si>
  <si>
    <t>A70</t>
  </si>
  <si>
    <t>PLASTİK DOĞRAMA İMALATI YAPILMASI VE YERİNE KONULMASI (SERT PVC DOĞRAMA PROFİLLERİNDEN HERÇEŞİT KAPI, PENCERE, KAPLAMA VB İMALATI)RENKLİ VEYA BEYAZ</t>
  </si>
  <si>
    <t>A71</t>
  </si>
  <si>
    <t>Y.26.005</t>
  </si>
  <si>
    <t>40x40 cm EBATLARINDA, GRANİT SERAMİK  SERAMİK YER KAROLARI İLE 3MM DERZ ARALIKLI DÖŞEME KAPLAMASI YAPILMASI (KARO YAPIŞTIRICISI İLE)</t>
  </si>
  <si>
    <t>A80</t>
  </si>
  <si>
    <t>Y.28.645/C02</t>
  </si>
  <si>
    <t>CAMCILIK İŞLERİ</t>
  </si>
  <si>
    <t>PVC VE ALİMUNYUM DOĞRAMAYA PROFİL İLE 4+4MM KALINLIKLA 12MM ARA BOŞLUKLU ÇİFT CAM CAMLI PENCERE ÜNİTESİ TAKILMASI</t>
  </si>
  <si>
    <t>A82</t>
  </si>
  <si>
    <t>ÖZEL 30</t>
  </si>
  <si>
    <t>3 CM KALINLIĞINDA RENKLİ MERMER PLAKLAR İLE DIŞ DENİZLİK YAPILMASI (3x30xSERBESTBOY)</t>
  </si>
  <si>
    <t>A87</t>
  </si>
  <si>
    <t>27.530/2</t>
  </si>
  <si>
    <t>HAZIR MAKİNE SIVASI İLE DUVARLARA TEK KAT ALÇI SIVA YAPILMASI (20mm KALINLIK)</t>
  </si>
  <si>
    <t>A89</t>
  </si>
  <si>
    <t>ÖZEL 33</t>
  </si>
  <si>
    <t>SERAMİK KAPLAMA SÖKÜMÜ(ZEMİN VEYA DUVAR)</t>
  </si>
  <si>
    <t>A91</t>
  </si>
  <si>
    <t>Y.23.176</t>
  </si>
  <si>
    <t>LAMA VE PROFİL DEMİRLERDEN ÇEŞİTLİ DEMİR İŞLERİ YAPILMASI VE YERİNE KONULMASI</t>
  </si>
  <si>
    <t>A102</t>
  </si>
  <si>
    <t xml:space="preserve">27.525/2 </t>
  </si>
  <si>
    <t>SATEN ALÇI VE PERLİTLİ ALÇI SIVA HARÇLARININ KARIŞIMI İLE 5 MM KALINLIKTA DÜZELTME SIVASI YAPILMASI (KABA SIVA, BRÜT BETON YÜZEYLER, PERLİTLİ SIVA ALÇI VE BENZERİ YERLERDE)</t>
  </si>
  <si>
    <t>MOBİLYACILIK İŞLERİ</t>
  </si>
  <si>
    <t>YEVMİYE</t>
  </si>
  <si>
    <t>m2</t>
  </si>
  <si>
    <t>A139</t>
  </si>
  <si>
    <t>ÖZEL 74</t>
  </si>
  <si>
    <t xml:space="preserve">ALÇIPANEL IŞIK BANDI YAPILMASI </t>
  </si>
  <si>
    <t>mt</t>
  </si>
  <si>
    <t>A151</t>
  </si>
  <si>
    <t>ÖZEL 86</t>
  </si>
  <si>
    <t>PVC KAPLI AHŞAP KAPI KANADI VE KASASI İMALATI VE MONTAJI</t>
  </si>
  <si>
    <t>A152</t>
  </si>
  <si>
    <t>ÖZEL 87</t>
  </si>
  <si>
    <t>İTHAL KARO HALI TEMİNİ VE MONTAJI</t>
  </si>
  <si>
    <t>B1</t>
  </si>
  <si>
    <t>Elektrik</t>
  </si>
  <si>
    <t>KIRIM SÖKÜM İŞLERİ</t>
  </si>
  <si>
    <t>MEVCUT ELEKTRİK TESİSAT ANAHTAR VB. MALZMENİN SÖKÜMÜ ATIMI</t>
  </si>
  <si>
    <t>AYDINLATMA İŞLERİ</t>
  </si>
  <si>
    <t>B3</t>
  </si>
  <si>
    <t>TESİSAT İŞLERİ</t>
  </si>
  <si>
    <t>SIVA ALTI KOMUTATOR ANAHTAR</t>
  </si>
  <si>
    <t>B5</t>
  </si>
  <si>
    <t>GÖMME TİP GÜVENLİK HATLI PRİZ</t>
  </si>
  <si>
    <t>B6</t>
  </si>
  <si>
    <t>UPS PRİZ</t>
  </si>
  <si>
    <t>B7</t>
  </si>
  <si>
    <t>1X16A ANAHTARLI OT.SİGORTA</t>
  </si>
  <si>
    <t>B13</t>
  </si>
  <si>
    <t>3X2,5 NHXMH KABLO</t>
  </si>
  <si>
    <t>B14</t>
  </si>
  <si>
    <t>4X6 NHXMH KABLO</t>
  </si>
  <si>
    <t>B24</t>
  </si>
  <si>
    <t>DATA PRİZİ</t>
  </si>
  <si>
    <t>B25</t>
  </si>
  <si>
    <t>880.563/1</t>
  </si>
  <si>
    <t>UTP CAT6H KBLO</t>
  </si>
  <si>
    <t>BOŞ BORU DÖŞENMESİ</t>
  </si>
  <si>
    <t>B27</t>
  </si>
  <si>
    <t>B31</t>
  </si>
  <si>
    <t>60X60PANEL SIVA ALTI LED GÜN IŞIĞI 36W</t>
  </si>
  <si>
    <t>B63</t>
  </si>
  <si>
    <t>12 Lİ SİGORTA KUTUSU</t>
  </si>
  <si>
    <t>B64</t>
  </si>
  <si>
    <t>1,5MT. CU TOPRAKLAMA ÇUBUĞU</t>
  </si>
  <si>
    <t>B69</t>
  </si>
  <si>
    <t>50X105 GLOT KANAL 220 PRİZİ</t>
  </si>
  <si>
    <t>B80</t>
  </si>
  <si>
    <t>PVC KABLO KANALI TEMİNİ VE MONTAJI</t>
  </si>
  <si>
    <t>B87</t>
  </si>
  <si>
    <t>2x36 ETANJ ARMATÜR TEMİNİ VE MONTAJI</t>
  </si>
  <si>
    <t>B98</t>
  </si>
  <si>
    <t>3x1.5 mm2 KURŞUNSUZ PVC İZOL.KABLO.BESLEME HATTI (NHXMH)</t>
  </si>
  <si>
    <t>B103</t>
  </si>
  <si>
    <t>TOPRAKLAMA BARASI TEMİNİ VE MONTAJI</t>
  </si>
  <si>
    <t>Mekanik</t>
  </si>
  <si>
    <t>TEMİZ SU TESİSATI</t>
  </si>
  <si>
    <t>ISITMA SOĞUTMA TESİSATI</t>
  </si>
  <si>
    <t>TK</t>
  </si>
  <si>
    <t>C3</t>
  </si>
  <si>
    <t>204.3102/A</t>
  </si>
  <si>
    <t>PN.20 POLİPROPİLEN TEMİZ SU BORUSU1/2" (Bina İçinde)</t>
  </si>
  <si>
    <t>PİS SU TESİSATI</t>
  </si>
  <si>
    <t>C9</t>
  </si>
  <si>
    <t>204.402/A</t>
  </si>
  <si>
    <t>PVC PLASTİK PİS SU BORUSU ø 70 mm. Tip 1</t>
  </si>
  <si>
    <t>C13</t>
  </si>
  <si>
    <t>165.708</t>
  </si>
  <si>
    <t>PANEL RADYATÖR PKKP 600</t>
  </si>
  <si>
    <t>C15</t>
  </si>
  <si>
    <t>170.101</t>
  </si>
  <si>
    <t>RADYATÖR MUSLUĞU (Düz) 1/2"</t>
  </si>
  <si>
    <t>C17</t>
  </si>
  <si>
    <t>Özel 2</t>
  </si>
  <si>
    <t>16x2 mm spiral kılıflı O.bariyerli PEX Boru</t>
  </si>
  <si>
    <t>C32</t>
  </si>
  <si>
    <t>KORUGE BORU TEMİNİ VE MONTAJI(ANA HAT BAĞLANTILARI )ø 100 mm.</t>
  </si>
  <si>
    <t>Ahşaptan süpürgelik yapılması ve yerine konulması</t>
  </si>
  <si>
    <t>TOPLAM TUTAR</t>
  </si>
  <si>
    <t>GENEL İCMAL</t>
  </si>
  <si>
    <t xml:space="preserve">5 CM POLİÜRETAN DOLGULU ÜST 0.50MM TREAPEZOİDAL ALT 0.40MM YALITIMLI ÇATI ve CEPHE ÖRTÜSÜ YAPILMASI
(TÜM CEPHE ÇATI BİRLEŞİMLERİ, KAPI ÇEVRELERİ, ZEMİN BİRLEŞİMLERİ İÇİN KULLANILACAK ÜST MAHYA ALT MAHYA YAN SAÇAK, SIVA DİBİ, CEPHE ALT BİTİŞ , CEPHE DIŞ VE İÇ KÖŞE HARPUŞTA  AKSESUARLARI DAHİL M2- FİYATIDIR) </t>
  </si>
  <si>
    <t>MEVCUT RAFLARIN DEMONTAJI VE MONTAJI</t>
  </si>
  <si>
    <t>Endüstriyel depo kapısı (190x210 cm)</t>
  </si>
  <si>
    <t>İŞ KONUSU</t>
  </si>
  <si>
    <t>GENEL TOPLAM</t>
  </si>
  <si>
    <t>ŞEBEKE YÖNETİMİ EK OFİS TADİLATI</t>
  </si>
  <si>
    <t xml:space="preserve"> TOPLAM</t>
  </si>
  <si>
    <t>Pvc pencere temini ve montajı(60x260 cm)</t>
  </si>
  <si>
    <t>DEPO YAPIMI</t>
  </si>
  <si>
    <t>ÖZEL</t>
  </si>
  <si>
    <t>SAKARYA MERKEZ DEPO YAPIM</t>
  </si>
  <si>
    <t>ŞEBEKE YÖNETİMİ EK OFİS TADİLAT</t>
  </si>
  <si>
    <t xml:space="preserve">ÖZEL </t>
  </si>
  <si>
    <t>*Miktarlar tahmini olup kendi içereisinde değişkenlik gösretebilir.</t>
  </si>
  <si>
    <t>* Sarı ile işaretli kısımların doldurulmasını rica ederiz.</t>
  </si>
  <si>
    <t xml:space="preserve">FİRMA ADI: </t>
  </si>
  <si>
    <t>KAŞE:</t>
  </si>
  <si>
    <t>İMZA:</t>
  </si>
  <si>
    <t>Birim Fiyat (KDV HARİÇ)</t>
  </si>
  <si>
    <t>TOPLAM  TUTAR (KDV HARİÇ)(TL)</t>
  </si>
  <si>
    <t>Evet</t>
  </si>
  <si>
    <t xml:space="preserve">Cevabınız evet ise İDARİ ŞARTNAME madde 12. ALT YÜKLENİCİ (TAŞERON) ÇALIŞTIRILMASI maddesinin dikkate alınması gerekmektedir. </t>
  </si>
  <si>
    <t>Hayır</t>
  </si>
  <si>
    <t>Alt Yüklenici Çalıştırılacak ise hangi grup işlerde alt yüklenici çalıştırılacağı belirtilmelidir.  Aşağıya bilgi olarak yazabilirsiniz.</t>
  </si>
  <si>
    <t>Alt Yüklenici Taahhüdü</t>
  </si>
  <si>
    <t>SEDAŞ DEPO VE OFİS BİNA TADİLATI İHALESİ BİRİM FİYAT TEKLİF CETVELİ</t>
  </si>
  <si>
    <t>FİRMA ADI:</t>
  </si>
  <si>
    <t>KAŞE /İMZA:</t>
  </si>
  <si>
    <t>TARİH: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</si>
</sst>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
    <numFmt numFmtId="165" formatCode="#,##0.00\ &quot;₺&quot;"/>
  </numFmts>
  <fonts count="17" x14ac:knownFonts="1">
    <font>
      <sz val="11"/>
      <color theme="1"/>
      <name val="Aptos Narrow"/>
      <family val="2"/>
      <charset val="162"/>
      <scheme val="minor"/>
    </font>
    <font>
      <sz val="11"/>
      <color theme="1"/>
      <name val="Aptos Narrow"/>
      <family val="2"/>
      <charset val="162"/>
      <scheme val="minor"/>
    </font>
    <font>
      <b/>
      <sz val="11"/>
      <color theme="1"/>
      <name val="Aptos Narrow"/>
      <family val="2"/>
      <charset val="162"/>
      <scheme val="minor"/>
    </font>
    <font>
      <sz val="10"/>
      <color theme="1"/>
      <name val="Aptos Narrow"/>
      <family val="2"/>
      <charset val="162"/>
      <scheme val="minor"/>
    </font>
    <font>
      <b/>
      <sz val="18"/>
      <color theme="1"/>
      <name val="Aptos Narrow"/>
      <family val="2"/>
      <charset val="162"/>
      <scheme val="minor"/>
    </font>
    <font>
      <b/>
      <i/>
      <sz val="11"/>
      <color theme="1"/>
      <name val="Aptos Narrow"/>
      <family val="2"/>
      <charset val="162"/>
      <scheme val="minor"/>
    </font>
    <font>
      <b/>
      <i/>
      <sz val="14"/>
      <color theme="1"/>
      <name val="Aptos Narrow"/>
      <family val="2"/>
      <charset val="162"/>
      <scheme val="minor"/>
    </font>
    <font>
      <b/>
      <sz val="10"/>
      <color theme="1"/>
      <name val="Aptos Narrow"/>
      <family val="2"/>
      <charset val="162"/>
      <scheme val="minor"/>
    </font>
    <font>
      <b/>
      <sz val="15"/>
      <color theme="1"/>
      <name val="Aptos Narrow"/>
      <family val="2"/>
      <charset val="162"/>
      <scheme val="minor"/>
    </font>
    <font>
      <b/>
      <i/>
      <sz val="10"/>
      <color theme="1"/>
      <name val="Aptos Narrow"/>
      <family val="2"/>
      <charset val="162"/>
      <scheme val="minor"/>
    </font>
    <font>
      <b/>
      <i/>
      <sz val="15"/>
      <color theme="1"/>
      <name val="Aptos Narrow"/>
      <family val="2"/>
      <charset val="162"/>
      <scheme val="minor"/>
    </font>
    <font>
      <sz val="14"/>
      <color theme="1"/>
      <name val="Aptos Narrow"/>
      <family val="2"/>
      <charset val="162"/>
      <scheme val="minor"/>
    </font>
    <font>
      <b/>
      <sz val="14"/>
      <color theme="1"/>
      <name val="Aptos Narrow"/>
      <family val="2"/>
      <scheme val="minor"/>
    </font>
    <font>
      <sz val="14"/>
      <color theme="1"/>
      <name val="Aptos Narrow"/>
      <family val="2"/>
      <scheme val="minor"/>
    </font>
    <font>
      <b/>
      <sz val="12"/>
      <color theme="1"/>
      <name val="Aptos Narrow"/>
      <family val="2"/>
      <charset val="162"/>
      <scheme val="minor"/>
    </font>
    <font>
      <sz val="12"/>
      <color theme="1"/>
      <name val="Aptos Narrow"/>
      <family val="2"/>
      <charset val="162"/>
      <scheme val="minor"/>
    </font>
    <font>
      <b/>
      <i/>
      <sz val="12"/>
      <color theme="1"/>
      <name val="Aptos Narrow"/>
      <family val="2"/>
      <charset val="162"/>
      <scheme val="minor"/>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749992370372631"/>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9">
    <xf numFmtId="0" fontId="0" fillId="0" borderId="0" xfId="0"/>
    <xf numFmtId="0" fontId="3" fillId="0" borderId="0" xfId="0" applyFont="1"/>
    <xf numFmtId="0" fontId="3" fillId="0" borderId="0" xfId="0" applyFont="1" applyAlignment="1">
      <alignment horizontal="center" vertical="center"/>
    </xf>
    <xf numFmtId="0" fontId="7" fillId="0" borderId="4" xfId="0" applyFont="1" applyBorder="1" applyAlignment="1">
      <alignment horizontal="center" vertical="center" wrapText="1"/>
    </xf>
    <xf numFmtId="0" fontId="2" fillId="0" borderId="4" xfId="0" applyFont="1" applyBorder="1" applyAlignment="1">
      <alignment horizontal="center" vertical="center" wrapText="1"/>
    </xf>
    <xf numFmtId="3" fontId="0" fillId="0" borderId="4" xfId="0" applyNumberFormat="1" applyBorder="1" applyAlignment="1">
      <alignment horizontal="center" vertical="center" wrapText="1"/>
    </xf>
    <xf numFmtId="3" fontId="0" fillId="0" borderId="4" xfId="0" applyNumberFormat="1" applyBorder="1" applyAlignment="1">
      <alignment horizontal="left" vertical="center" wrapText="1"/>
    </xf>
    <xf numFmtId="0" fontId="0" fillId="0" borderId="4" xfId="0" applyBorder="1" applyAlignment="1">
      <alignment horizontal="center" vertical="center" wrapText="1"/>
    </xf>
    <xf numFmtId="2" fontId="5" fillId="0" borderId="4" xfId="0" applyNumberFormat="1" applyFont="1" applyBorder="1" applyAlignment="1">
      <alignment horizontal="right" wrapText="1"/>
    </xf>
    <xf numFmtId="165" fontId="5" fillId="0" borderId="4" xfId="0" applyNumberFormat="1" applyFont="1" applyBorder="1" applyAlignment="1">
      <alignment wrapText="1"/>
    </xf>
    <xf numFmtId="2" fontId="3" fillId="0" borderId="0" xfId="0" applyNumberFormat="1" applyFont="1" applyAlignment="1">
      <alignment wrapText="1"/>
    </xf>
    <xf numFmtId="44" fontId="3" fillId="0" borderId="0" xfId="1" applyFont="1" applyFill="1"/>
    <xf numFmtId="44" fontId="7" fillId="0" borderId="1" xfId="1" applyFont="1" applyFill="1" applyBorder="1" applyAlignment="1">
      <alignment horizontal="center" vertical="center" wrapText="1"/>
    </xf>
    <xf numFmtId="44" fontId="7" fillId="0" borderId="0" xfId="1" applyFont="1" applyFill="1" applyAlignment="1">
      <alignment horizontal="center" vertical="center" wrapText="1"/>
    </xf>
    <xf numFmtId="44" fontId="3" fillId="0" borderId="0" xfId="1" applyFont="1" applyFill="1" applyAlignment="1">
      <alignment horizontal="center" vertical="center" wrapText="1"/>
    </xf>
    <xf numFmtId="44" fontId="3" fillId="0" borderId="0" xfId="1" applyFont="1" applyFill="1" applyAlignment="1">
      <alignment horizontal="left" vertical="center" wrapText="1"/>
    </xf>
    <xf numFmtId="44" fontId="8" fillId="0" borderId="3" xfId="1" applyFont="1" applyFill="1" applyBorder="1" applyAlignment="1">
      <alignment horizontal="center" vertical="center" wrapText="1"/>
    </xf>
    <xf numFmtId="44" fontId="9" fillId="0" borderId="0" xfId="1" applyFont="1" applyFill="1" applyAlignment="1">
      <alignment wrapText="1"/>
    </xf>
    <xf numFmtId="44" fontId="3" fillId="0" borderId="0" xfId="1" applyFont="1" applyFill="1" applyAlignment="1">
      <alignment wrapText="1"/>
    </xf>
    <xf numFmtId="165" fontId="10" fillId="0" borderId="3" xfId="1" applyNumberFormat="1" applyFont="1" applyFill="1" applyBorder="1" applyAlignment="1">
      <alignment wrapText="1"/>
    </xf>
    <xf numFmtId="44" fontId="8" fillId="0" borderId="0" xfId="1" applyFont="1" applyFill="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wrapText="1"/>
    </xf>
    <xf numFmtId="164" fontId="3" fillId="0" borderId="0" xfId="0" applyNumberFormat="1" applyFont="1" applyAlignment="1">
      <alignment wrapText="1"/>
    </xf>
    <xf numFmtId="4" fontId="3" fillId="0" borderId="0" xfId="0" applyNumberFormat="1" applyFont="1" applyAlignment="1">
      <alignment wrapText="1"/>
    </xf>
    <xf numFmtId="4" fontId="11" fillId="0" borderId="0" xfId="0" applyNumberFormat="1" applyFont="1" applyAlignment="1">
      <alignment wrapText="1"/>
    </xf>
    <xf numFmtId="164" fontId="11" fillId="0" borderId="0" xfId="0" applyNumberFormat="1" applyFont="1" applyAlignment="1">
      <alignment wrapText="1"/>
    </xf>
    <xf numFmtId="0" fontId="12" fillId="0" borderId="0" xfId="0" applyFont="1" applyAlignment="1">
      <alignment horizontal="left" vertical="center"/>
    </xf>
    <xf numFmtId="0" fontId="12" fillId="0" borderId="0" xfId="0" applyFont="1" applyAlignment="1">
      <alignment horizontal="center" vertical="center"/>
    </xf>
    <xf numFmtId="0" fontId="13" fillId="0" borderId="0" xfId="0" applyFont="1"/>
    <xf numFmtId="0" fontId="12" fillId="4" borderId="4" xfId="0" applyFont="1" applyFill="1" applyBorder="1" applyAlignment="1">
      <alignment horizontal="center" vertical="center" wrapText="1"/>
    </xf>
    <xf numFmtId="0" fontId="12" fillId="0" borderId="4" xfId="0" applyFont="1" applyBorder="1" applyAlignment="1">
      <alignment horizontal="center" vertical="center"/>
    </xf>
    <xf numFmtId="0" fontId="13" fillId="0" borderId="5" xfId="0" applyFont="1" applyBorder="1" applyAlignment="1">
      <alignment horizontal="left" vertical="center" wrapText="1"/>
    </xf>
    <xf numFmtId="165" fontId="13" fillId="4" borderId="4" xfId="0" applyNumberFormat="1" applyFont="1" applyFill="1" applyBorder="1" applyAlignment="1">
      <alignment vertical="center" wrapText="1"/>
    </xf>
    <xf numFmtId="165" fontId="12" fillId="4" borderId="4" xfId="0" applyNumberFormat="1" applyFont="1" applyFill="1" applyBorder="1" applyAlignment="1">
      <alignment horizontal="right" vertical="center"/>
    </xf>
    <xf numFmtId="4" fontId="5" fillId="3" borderId="4" xfId="0" applyNumberFormat="1" applyFont="1" applyFill="1" applyBorder="1" applyAlignment="1">
      <alignment wrapText="1"/>
    </xf>
    <xf numFmtId="0" fontId="7" fillId="0" borderId="7" xfId="0" applyFont="1" applyBorder="1" applyAlignment="1">
      <alignment horizontal="left" vertical="center" wrapText="1"/>
    </xf>
    <xf numFmtId="0" fontId="7"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wrapText="1"/>
    </xf>
    <xf numFmtId="2" fontId="3" fillId="0" borderId="8" xfId="0" applyNumberFormat="1" applyFont="1" applyBorder="1" applyAlignment="1">
      <alignment wrapText="1"/>
    </xf>
    <xf numFmtId="164" fontId="3" fillId="0" borderId="8" xfId="0" applyNumberFormat="1" applyFont="1" applyBorder="1" applyAlignment="1">
      <alignment wrapText="1"/>
    </xf>
    <xf numFmtId="4" fontId="11" fillId="0" borderId="8" xfId="0" applyNumberFormat="1" applyFont="1" applyBorder="1" applyAlignment="1">
      <alignment wrapText="1"/>
    </xf>
    <xf numFmtId="4" fontId="3" fillId="0" borderId="9" xfId="0" applyNumberFormat="1" applyFont="1" applyBorder="1" applyAlignment="1">
      <alignment wrapText="1"/>
    </xf>
    <xf numFmtId="0" fontId="7" fillId="0" borderId="1" xfId="0" applyFont="1" applyBorder="1" applyAlignment="1">
      <alignment horizontal="left" vertical="center" wrapText="1"/>
    </xf>
    <xf numFmtId="4" fontId="3" fillId="0" borderId="10" xfId="0" applyNumberFormat="1" applyFont="1" applyBorder="1" applyAlignment="1">
      <alignment wrapText="1"/>
    </xf>
    <xf numFmtId="0" fontId="3" fillId="0" borderId="10" xfId="0" applyFont="1" applyBorder="1"/>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2" xfId="0" applyFont="1" applyBorder="1" applyAlignment="1">
      <alignment wrapText="1"/>
    </xf>
    <xf numFmtId="2" fontId="3" fillId="0" borderId="12" xfId="0" applyNumberFormat="1" applyFont="1" applyBorder="1" applyAlignment="1">
      <alignment wrapText="1"/>
    </xf>
    <xf numFmtId="164" fontId="11" fillId="0" borderId="12" xfId="0" applyNumberFormat="1" applyFont="1" applyBorder="1" applyAlignment="1">
      <alignment wrapText="1"/>
    </xf>
    <xf numFmtId="4" fontId="11" fillId="0" borderId="12" xfId="0" applyNumberFormat="1" applyFont="1" applyBorder="1" applyAlignment="1">
      <alignment wrapText="1"/>
    </xf>
    <xf numFmtId="0" fontId="3" fillId="0" borderId="13" xfId="0" applyFont="1" applyBorder="1"/>
    <xf numFmtId="165" fontId="10" fillId="0" borderId="0" xfId="1" applyNumberFormat="1" applyFont="1" applyFill="1" applyBorder="1" applyAlignment="1">
      <alignment wrapText="1"/>
    </xf>
    <xf numFmtId="2" fontId="15" fillId="0" borderId="0" xfId="0" applyNumberFormat="1" applyFont="1" applyAlignment="1">
      <alignment wrapText="1"/>
    </xf>
    <xf numFmtId="164" fontId="15" fillId="0" borderId="0" xfId="0" applyNumberFormat="1" applyFont="1" applyAlignment="1">
      <alignment wrapText="1"/>
    </xf>
    <xf numFmtId="0" fontId="14" fillId="0" borderId="0" xfId="0" applyFont="1" applyAlignment="1">
      <alignment vertical="center" wrapText="1"/>
    </xf>
    <xf numFmtId="44" fontId="14" fillId="0" borderId="0" xfId="1" applyFont="1" applyFill="1" applyBorder="1" applyAlignment="1">
      <alignment horizontal="center" vertical="center" wrapText="1"/>
    </xf>
    <xf numFmtId="44" fontId="14" fillId="0" borderId="0" xfId="1" applyFont="1" applyFill="1" applyAlignment="1">
      <alignment horizontal="center" vertical="center" wrapText="1"/>
    </xf>
    <xf numFmtId="44" fontId="15" fillId="0" borderId="0" xfId="1" applyFont="1" applyFill="1" applyAlignment="1">
      <alignment horizontal="center" vertical="center" wrapText="1"/>
    </xf>
    <xf numFmtId="44" fontId="15" fillId="0" borderId="0" xfId="1" applyFont="1" applyFill="1" applyAlignment="1">
      <alignment horizontal="left" vertical="center" wrapText="1"/>
    </xf>
    <xf numFmtId="44" fontId="16" fillId="0" borderId="0" xfId="1" applyFont="1" applyFill="1" applyAlignment="1">
      <alignment wrapText="1"/>
    </xf>
    <xf numFmtId="44" fontId="15" fillId="0" borderId="0" xfId="1" applyFont="1" applyFill="1" applyAlignment="1">
      <alignment wrapText="1"/>
    </xf>
    <xf numFmtId="0" fontId="0" fillId="0" borderId="4" xfId="0" applyBorder="1"/>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0" fillId="0" borderId="3" xfId="0" applyBorder="1"/>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right" vertical="center"/>
    </xf>
    <xf numFmtId="0" fontId="0" fillId="0" borderId="1" xfId="0" applyBorder="1" applyAlignment="1">
      <alignment horizontal="left" wrapText="1"/>
    </xf>
    <xf numFmtId="0" fontId="0" fillId="0" borderId="0" xfId="0" applyAlignment="1">
      <alignment horizontal="left" wrapText="1"/>
    </xf>
    <xf numFmtId="0" fontId="0" fillId="0" borderId="4" xfId="0" applyBorder="1" applyAlignment="1">
      <alignment horizontal="center"/>
    </xf>
    <xf numFmtId="0" fontId="14" fillId="0" borderId="0" xfId="0" applyFont="1" applyAlignment="1">
      <alignment horizontal="left" vertical="center" wrapText="1"/>
    </xf>
    <xf numFmtId="4" fontId="5" fillId="2" borderId="2"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4" fontId="4" fillId="0" borderId="11" xfId="0" applyNumberFormat="1" applyFont="1" applyBorder="1" applyAlignment="1">
      <alignment horizontal="center" wrapText="1"/>
    </xf>
    <xf numFmtId="4" fontId="4" fillId="0" borderId="12" xfId="0" applyNumberFormat="1" applyFont="1" applyBorder="1" applyAlignment="1">
      <alignment horizont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164" fontId="6" fillId="5" borderId="2"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0" fillId="0" borderId="7" xfId="0" applyBorder="1"/>
    <xf numFmtId="0" fontId="0" fillId="0" borderId="8" xfId="0" applyBorder="1"/>
    <xf numFmtId="0" fontId="0" fillId="0" borderId="9" xfId="0" applyBorder="1"/>
    <xf numFmtId="0" fontId="0" fillId="0" borderId="1" xfId="0" applyBorder="1"/>
    <xf numFmtId="0" fontId="0" fillId="0" borderId="0" xfId="0" applyBorder="1"/>
    <xf numFmtId="0" fontId="0" fillId="0" borderId="10" xfId="0" applyBorder="1"/>
    <xf numFmtId="0" fontId="0" fillId="0" borderId="11" xfId="0" applyBorder="1"/>
    <xf numFmtId="0" fontId="0" fillId="0" borderId="12" xfId="0" applyBorder="1"/>
    <xf numFmtId="0" fontId="0" fillId="0" borderId="13" xfId="0" applyBorder="1"/>
  </cellXfs>
  <cellStyles count="2">
    <cellStyle name="Normal" xfId="0" builtinId="0"/>
    <cellStyle name="ParaBirimi" xfId="1" builtinId="4"/>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ebzefileserver\idari_isler\Users\melike.feratoglu\AppData\Local\Microsoft\Windows\INetCache\Content.Outlook\PL5LB9HX\PROJE%20&#199;ALI&#350;MALARI\G&#214;LC&#220;K\G&#214;LC&#220;K%20YAPIM%20&#304;&#350;&#304;%20EK%20&#304;&#350;\SEDA&#350;%20G&#214;LC&#220;K%20OPERASYON%20MERKEZ&#304;%20YAPIM%20&#304;&#350;&#304;_EK%20&#304;&#350;.xlsx?FDEDAFAD" TargetMode="External"/><Relationship Id="rId1" Type="http://schemas.openxmlformats.org/officeDocument/2006/relationships/externalLinkPath" Target="file:///\\FDEDAFAD\SEDA&#350;%20G&#214;LC&#220;K%20OPERASYON%20MERKEZ&#304;%20YAPIM%20&#304;&#350;&#304;_EK%20&#304;&#3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bzefileserver\idari_isler\Users\melike.feratoglu\AppData\Local\Microsoft\Windows\INetCache\Content.Outlook\PL5LB9HX\PROJE%20&#199;ALI&#350;MALARI\BA&#350;&#304;SKELE%20B&#214;LGE%20OPR\Kopya%20SEDA&#350;%20Ba&#351;iskele%20KE&#350;&#304;F%20METRAJ%20F&#304;YATLI%20(22%2003%20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bzefileserver\idari_isler\Presupuestos\Documents%20and%20Settings\VHernandez\Mis%20documentos\SERVER\IMPUESTOS\INGRESOS%20DIFERIDOS%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K İŞ"/>
      <sheetName val="EK İŞ RV"/>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RİM FİYAT ANALİZİ"/>
      <sheetName val="2016 BF"/>
      <sheetName val="GENEL İCMAL"/>
      <sheetName val="KEŞİF-METRAJ LİSTESİ"/>
      <sheetName val="Sayfa1"/>
      <sheetName val="Sayfa2"/>
      <sheetName val="Sayfa3"/>
      <sheetName val="Sayfa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ngreso Diferido"/>
      <sheetName val="ING DIF OK"/>
      <sheetName val="ING DIF CONSOLIDADO"/>
      <sheetName val="ING DIF MTY"/>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9FB28-2819-43D7-9668-457591E3F4E4}">
  <dimension ref="A3:G25"/>
  <sheetViews>
    <sheetView showGridLines="0" tabSelected="1" zoomScaleNormal="100" workbookViewId="0">
      <selection activeCell="G12" sqref="G12"/>
    </sheetView>
  </sheetViews>
  <sheetFormatPr defaultRowHeight="14.4" x14ac:dyDescent="0.3"/>
  <cols>
    <col min="2" max="2" width="14.6640625" bestFit="1" customWidth="1"/>
    <col min="3" max="3" width="38.44140625" bestFit="1" customWidth="1"/>
    <col min="4" max="4" width="20.44140625" bestFit="1" customWidth="1"/>
  </cols>
  <sheetData>
    <row r="3" spans="1:6" ht="18" x14ac:dyDescent="0.35">
      <c r="B3" s="29" t="s">
        <v>200</v>
      </c>
      <c r="C3" s="30"/>
      <c r="D3" s="31"/>
    </row>
    <row r="4" spans="1:6" ht="18" x14ac:dyDescent="0.35">
      <c r="B4" s="30"/>
      <c r="C4" s="30"/>
      <c r="D4" s="31"/>
    </row>
    <row r="5" spans="1:6" ht="18" x14ac:dyDescent="0.3">
      <c r="B5" s="73" t="s">
        <v>178</v>
      </c>
      <c r="C5" s="74"/>
      <c r="D5" s="32" t="s">
        <v>179</v>
      </c>
    </row>
    <row r="6" spans="1:6" ht="18" x14ac:dyDescent="0.3">
      <c r="B6" s="33">
        <v>1</v>
      </c>
      <c r="C6" s="34" t="s">
        <v>183</v>
      </c>
      <c r="D6" s="35">
        <f>'DEPO YAPIM '!K26</f>
        <v>0</v>
      </c>
    </row>
    <row r="7" spans="1:6" ht="18" x14ac:dyDescent="0.3">
      <c r="B7" s="33">
        <v>2</v>
      </c>
      <c r="C7" s="34" t="s">
        <v>180</v>
      </c>
      <c r="D7" s="35">
        <f>'ŞEBEKE YÖNETİMİ EK OFİS'!K40</f>
        <v>0</v>
      </c>
    </row>
    <row r="8" spans="1:6" ht="18" x14ac:dyDescent="0.3">
      <c r="B8" s="75" t="s">
        <v>181</v>
      </c>
      <c r="C8" s="75"/>
      <c r="D8" s="36">
        <f>SUM(D6:D7)</f>
        <v>0</v>
      </c>
    </row>
    <row r="11" spans="1:6" x14ac:dyDescent="0.3">
      <c r="A11" s="78" t="s">
        <v>199</v>
      </c>
      <c r="B11" s="78"/>
      <c r="C11" s="78"/>
      <c r="D11" s="78"/>
      <c r="E11" s="78"/>
      <c r="F11" s="78"/>
    </row>
    <row r="12" spans="1:6" x14ac:dyDescent="0.3">
      <c r="A12" t="s">
        <v>195</v>
      </c>
      <c r="B12" s="72"/>
      <c r="C12" s="76" t="s">
        <v>196</v>
      </c>
      <c r="D12" s="77"/>
      <c r="E12" s="77"/>
      <c r="F12" s="77"/>
    </row>
    <row r="13" spans="1:6" x14ac:dyDescent="0.3">
      <c r="A13" t="s">
        <v>197</v>
      </c>
      <c r="B13" s="69"/>
      <c r="C13" s="76"/>
      <c r="D13" s="77"/>
      <c r="E13" s="77"/>
      <c r="F13" s="77"/>
    </row>
    <row r="15" spans="1:6" x14ac:dyDescent="0.3">
      <c r="A15" t="s">
        <v>198</v>
      </c>
    </row>
    <row r="20" spans="1:7" x14ac:dyDescent="0.3">
      <c r="A20" s="90" t="s">
        <v>201</v>
      </c>
      <c r="B20" s="91"/>
      <c r="C20" s="91"/>
      <c r="D20" s="91"/>
      <c r="E20" s="91"/>
      <c r="F20" s="91"/>
      <c r="G20" s="92"/>
    </row>
    <row r="21" spans="1:7" x14ac:dyDescent="0.3">
      <c r="A21" s="93"/>
      <c r="B21" s="94"/>
      <c r="C21" s="94"/>
      <c r="D21" s="94"/>
      <c r="E21" s="94"/>
      <c r="F21" s="94"/>
      <c r="G21" s="95"/>
    </row>
    <row r="22" spans="1:7" x14ac:dyDescent="0.3">
      <c r="A22" s="93" t="s">
        <v>202</v>
      </c>
      <c r="B22" s="94"/>
      <c r="C22" s="94"/>
      <c r="D22" s="94"/>
      <c r="E22" s="94"/>
      <c r="F22" s="94"/>
      <c r="G22" s="95"/>
    </row>
    <row r="23" spans="1:7" x14ac:dyDescent="0.3">
      <c r="A23" s="93"/>
      <c r="B23" s="94"/>
      <c r="C23" s="94"/>
      <c r="D23" s="94"/>
      <c r="E23" s="94"/>
      <c r="F23" s="94"/>
      <c r="G23" s="95"/>
    </row>
    <row r="24" spans="1:7" x14ac:dyDescent="0.3">
      <c r="A24" s="93" t="s">
        <v>203</v>
      </c>
      <c r="B24" s="94"/>
      <c r="C24" s="94"/>
      <c r="D24" s="94"/>
      <c r="E24" s="94"/>
      <c r="F24" s="94"/>
      <c r="G24" s="95"/>
    </row>
    <row r="25" spans="1:7" x14ac:dyDescent="0.3">
      <c r="A25" s="96"/>
      <c r="B25" s="97"/>
      <c r="C25" s="97"/>
      <c r="D25" s="97"/>
      <c r="E25" s="97"/>
      <c r="F25" s="97"/>
      <c r="G25" s="98"/>
    </row>
  </sheetData>
  <mergeCells count="4">
    <mergeCell ref="B5:C5"/>
    <mergeCell ref="B8:C8"/>
    <mergeCell ref="C12:F13"/>
    <mergeCell ref="A11:F11"/>
  </mergeCell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F635C-9179-4F6A-B929-BD75B5D2B690}">
  <sheetPr>
    <tabColor rgb="FF0070C0"/>
    <pageSetUpPr fitToPage="1"/>
  </sheetPr>
  <dimension ref="A1:K40"/>
  <sheetViews>
    <sheetView showGridLines="0" topLeftCell="B1" zoomScale="70" zoomScaleNormal="70" zoomScaleSheetLayoutView="70" workbookViewId="0">
      <selection activeCell="R8" sqref="R8:S8"/>
    </sheetView>
  </sheetViews>
  <sheetFormatPr defaultColWidth="9.109375" defaultRowHeight="20.100000000000001" customHeight="1" x14ac:dyDescent="0.3"/>
  <cols>
    <col min="1" max="1" width="21.88671875" style="1" hidden="1" customWidth="1"/>
    <col min="2" max="3" width="10" style="21" customWidth="1"/>
    <col min="4" max="4" width="13.88671875" style="21" customWidth="1"/>
    <col min="5" max="5" width="14.6640625" style="22" customWidth="1"/>
    <col min="6" max="6" width="28.5546875" style="23" customWidth="1"/>
    <col min="7" max="7" width="57.109375" style="24" customWidth="1"/>
    <col min="8" max="8" width="8" style="22" customWidth="1"/>
    <col min="9" max="9" width="15.6640625" style="10" customWidth="1"/>
    <col min="10" max="10" width="19.44140625" style="25" bestFit="1" customWidth="1"/>
    <col min="11" max="11" width="24.21875" style="26" bestFit="1" customWidth="1"/>
    <col min="12" max="16384" width="9.109375" style="1"/>
  </cols>
  <sheetData>
    <row r="1" spans="1:11" ht="31.5" customHeight="1" x14ac:dyDescent="0.45">
      <c r="B1" s="1"/>
      <c r="C1" s="82" t="s">
        <v>185</v>
      </c>
      <c r="D1" s="83"/>
      <c r="E1" s="83"/>
      <c r="F1" s="83"/>
      <c r="G1" s="83"/>
      <c r="H1" s="83"/>
      <c r="I1" s="83"/>
      <c r="J1" s="83"/>
      <c r="K1" s="83"/>
    </row>
    <row r="2" spans="1:11" ht="37.200000000000003" customHeight="1" x14ac:dyDescent="0.3">
      <c r="B2" s="84" t="s">
        <v>0</v>
      </c>
      <c r="C2" s="84" t="s">
        <v>0</v>
      </c>
      <c r="D2" s="84" t="s">
        <v>1</v>
      </c>
      <c r="E2" s="84" t="s">
        <v>2</v>
      </c>
      <c r="F2" s="84" t="s">
        <v>3</v>
      </c>
      <c r="G2" s="70" t="s">
        <v>4</v>
      </c>
      <c r="H2" s="84" t="s">
        <v>5</v>
      </c>
      <c r="I2" s="84" t="s">
        <v>6</v>
      </c>
      <c r="J2" s="86" t="s">
        <v>193</v>
      </c>
      <c r="K2" s="80" t="s">
        <v>194</v>
      </c>
    </row>
    <row r="3" spans="1:11" s="2" customFormat="1" ht="37.5" customHeight="1" x14ac:dyDescent="0.3">
      <c r="A3" s="2" t="s">
        <v>7</v>
      </c>
      <c r="B3" s="85"/>
      <c r="C3" s="85"/>
      <c r="D3" s="85"/>
      <c r="E3" s="85"/>
      <c r="F3" s="85"/>
      <c r="G3" s="71"/>
      <c r="H3" s="85"/>
      <c r="I3" s="85"/>
      <c r="J3" s="87"/>
      <c r="K3" s="81"/>
    </row>
    <row r="4" spans="1:11" ht="14.4" x14ac:dyDescent="0.3">
      <c r="A4" s="1" t="str">
        <f t="shared" ref="A4:A23" si="0">CONCATENATE("SAKARYA",D4)</f>
        <v>SAKARYAİnşaat</v>
      </c>
      <c r="B4" s="3">
        <v>1</v>
      </c>
      <c r="C4" s="3" t="s">
        <v>28</v>
      </c>
      <c r="D4" s="4" t="s">
        <v>8</v>
      </c>
      <c r="E4" s="5" t="s">
        <v>29</v>
      </c>
      <c r="F4" s="6" t="s">
        <v>9</v>
      </c>
      <c r="G4" s="6" t="s">
        <v>30</v>
      </c>
      <c r="H4" s="7" t="s">
        <v>10</v>
      </c>
      <c r="I4" s="8">
        <v>1</v>
      </c>
      <c r="J4" s="37"/>
      <c r="K4" s="9">
        <f t="shared" ref="K4:K25" si="1">I4*J4</f>
        <v>0</v>
      </c>
    </row>
    <row r="5" spans="1:11" ht="14.4" x14ac:dyDescent="0.3">
      <c r="A5" s="1" t="str">
        <f t="shared" si="0"/>
        <v>SAKARYAİnşaat</v>
      </c>
      <c r="B5" s="3">
        <v>2</v>
      </c>
      <c r="C5" s="3" t="s">
        <v>33</v>
      </c>
      <c r="D5" s="4" t="s">
        <v>8</v>
      </c>
      <c r="E5" s="5" t="s">
        <v>34</v>
      </c>
      <c r="F5" s="6" t="s">
        <v>35</v>
      </c>
      <c r="G5" s="6" t="s">
        <v>36</v>
      </c>
      <c r="H5" s="7" t="s">
        <v>10</v>
      </c>
      <c r="I5" s="8">
        <v>24.5</v>
      </c>
      <c r="J5" s="37"/>
      <c r="K5" s="9">
        <f t="shared" si="1"/>
        <v>0</v>
      </c>
    </row>
    <row r="6" spans="1:11" ht="28.8" x14ac:dyDescent="0.3">
      <c r="A6" s="1" t="str">
        <f t="shared" si="0"/>
        <v>SAKARYAİnşaat</v>
      </c>
      <c r="B6" s="3">
        <v>3</v>
      </c>
      <c r="C6" s="3" t="s">
        <v>44</v>
      </c>
      <c r="D6" s="4" t="s">
        <v>8</v>
      </c>
      <c r="E6" s="5" t="s">
        <v>45</v>
      </c>
      <c r="F6" s="6" t="s">
        <v>39</v>
      </c>
      <c r="G6" s="6" t="s">
        <v>46</v>
      </c>
      <c r="H6" s="7" t="s">
        <v>27</v>
      </c>
      <c r="I6" s="8">
        <v>183.6</v>
      </c>
      <c r="J6" s="37"/>
      <c r="K6" s="9">
        <f t="shared" si="1"/>
        <v>0</v>
      </c>
    </row>
    <row r="7" spans="1:11" ht="86.4" x14ac:dyDescent="0.3">
      <c r="A7" s="1" t="str">
        <f t="shared" si="0"/>
        <v>SAKARYAİnşaat</v>
      </c>
      <c r="B7" s="3">
        <v>4</v>
      </c>
      <c r="C7" s="3" t="s">
        <v>47</v>
      </c>
      <c r="D7" s="4" t="s">
        <v>8</v>
      </c>
      <c r="E7" s="5" t="s">
        <v>48</v>
      </c>
      <c r="F7" s="6" t="s">
        <v>49</v>
      </c>
      <c r="G7" s="6" t="s">
        <v>175</v>
      </c>
      <c r="H7" s="7" t="s">
        <v>27</v>
      </c>
      <c r="I7" s="8">
        <v>442.6</v>
      </c>
      <c r="J7" s="37"/>
      <c r="K7" s="9">
        <f t="shared" si="1"/>
        <v>0</v>
      </c>
    </row>
    <row r="8" spans="1:11" ht="14.4" x14ac:dyDescent="0.3">
      <c r="A8" s="1" t="str">
        <f t="shared" si="0"/>
        <v>SAKARYAİnşaat</v>
      </c>
      <c r="B8" s="3">
        <v>5</v>
      </c>
      <c r="C8" s="3" t="s">
        <v>65</v>
      </c>
      <c r="D8" s="4" t="s">
        <v>8</v>
      </c>
      <c r="E8" s="5" t="s">
        <v>66</v>
      </c>
      <c r="F8" s="6" t="s">
        <v>67</v>
      </c>
      <c r="G8" s="6" t="s">
        <v>68</v>
      </c>
      <c r="H8" s="7" t="s">
        <v>23</v>
      </c>
      <c r="I8" s="8">
        <v>27</v>
      </c>
      <c r="J8" s="37"/>
      <c r="K8" s="9">
        <f t="shared" si="1"/>
        <v>0</v>
      </c>
    </row>
    <row r="9" spans="1:11" ht="14.4" x14ac:dyDescent="0.3">
      <c r="A9" s="1" t="str">
        <f t="shared" si="0"/>
        <v>SAKARYAİnşaat</v>
      </c>
      <c r="B9" s="3">
        <v>6</v>
      </c>
      <c r="C9" s="3" t="s">
        <v>69</v>
      </c>
      <c r="D9" s="4" t="s">
        <v>8</v>
      </c>
      <c r="E9" s="5" t="s">
        <v>70</v>
      </c>
      <c r="F9" s="6" t="s">
        <v>67</v>
      </c>
      <c r="G9" s="6" t="s">
        <v>71</v>
      </c>
      <c r="H9" s="7" t="s">
        <v>23</v>
      </c>
      <c r="I9" s="8">
        <v>20</v>
      </c>
      <c r="J9" s="37"/>
      <c r="K9" s="9">
        <f t="shared" si="1"/>
        <v>0</v>
      </c>
    </row>
    <row r="10" spans="1:11" ht="28.8" x14ac:dyDescent="0.3">
      <c r="A10" s="1" t="str">
        <f t="shared" si="0"/>
        <v>SAKARYAİnşaat</v>
      </c>
      <c r="B10" s="3">
        <v>7</v>
      </c>
      <c r="C10" s="3" t="s">
        <v>90</v>
      </c>
      <c r="D10" s="4" t="s">
        <v>8</v>
      </c>
      <c r="E10" s="5" t="s">
        <v>91</v>
      </c>
      <c r="F10" s="6" t="s">
        <v>43</v>
      </c>
      <c r="G10" s="6" t="s">
        <v>92</v>
      </c>
      <c r="H10" s="7" t="s">
        <v>19</v>
      </c>
      <c r="I10" s="8">
        <v>4640.32</v>
      </c>
      <c r="J10" s="37"/>
      <c r="K10" s="9">
        <f t="shared" si="1"/>
        <v>0</v>
      </c>
    </row>
    <row r="11" spans="1:11" ht="14.4" x14ac:dyDescent="0.3">
      <c r="A11" s="1" t="str">
        <f t="shared" si="0"/>
        <v>SAKARYA</v>
      </c>
      <c r="B11" s="3">
        <v>8</v>
      </c>
      <c r="C11" s="3"/>
      <c r="D11" s="4"/>
      <c r="E11" s="5" t="s">
        <v>187</v>
      </c>
      <c r="F11" s="6" t="s">
        <v>96</v>
      </c>
      <c r="G11" s="6" t="s">
        <v>176</v>
      </c>
      <c r="H11" s="7" t="s">
        <v>153</v>
      </c>
      <c r="I11" s="8">
        <v>1</v>
      </c>
      <c r="J11" s="37"/>
      <c r="K11" s="9">
        <f t="shared" si="1"/>
        <v>0</v>
      </c>
    </row>
    <row r="12" spans="1:11" ht="14.4" x14ac:dyDescent="0.3">
      <c r="A12" s="1" t="str">
        <f t="shared" si="0"/>
        <v>SAKARYAElektrik</v>
      </c>
      <c r="B12" s="3">
        <v>9</v>
      </c>
      <c r="C12" s="3" t="s">
        <v>114</v>
      </c>
      <c r="D12" s="4" t="s">
        <v>110</v>
      </c>
      <c r="E12" s="5">
        <v>780102</v>
      </c>
      <c r="F12" s="6" t="s">
        <v>115</v>
      </c>
      <c r="G12" s="6" t="s">
        <v>116</v>
      </c>
      <c r="H12" s="7" t="s">
        <v>14</v>
      </c>
      <c r="I12" s="8">
        <v>6</v>
      </c>
      <c r="J12" s="37"/>
      <c r="K12" s="9">
        <f t="shared" si="1"/>
        <v>0</v>
      </c>
    </row>
    <row r="13" spans="1:11" ht="14.4" x14ac:dyDescent="0.3">
      <c r="A13" s="1" t="str">
        <f t="shared" si="0"/>
        <v>SAKARYAElektrik</v>
      </c>
      <c r="B13" s="3">
        <v>10</v>
      </c>
      <c r="C13" s="3" t="s">
        <v>121</v>
      </c>
      <c r="D13" s="4" t="s">
        <v>110</v>
      </c>
      <c r="E13" s="5">
        <v>724401</v>
      </c>
      <c r="F13" s="6" t="s">
        <v>115</v>
      </c>
      <c r="G13" s="6" t="s">
        <v>122</v>
      </c>
      <c r="H13" s="7" t="s">
        <v>14</v>
      </c>
      <c r="I13" s="8">
        <v>6</v>
      </c>
      <c r="J13" s="37"/>
      <c r="K13" s="9">
        <f t="shared" si="1"/>
        <v>0</v>
      </c>
    </row>
    <row r="14" spans="1:11" ht="14.4" x14ac:dyDescent="0.3">
      <c r="A14" s="1" t="str">
        <f t="shared" si="0"/>
        <v>SAKARYAElektrik</v>
      </c>
      <c r="B14" s="3">
        <v>11</v>
      </c>
      <c r="C14" s="3" t="s">
        <v>123</v>
      </c>
      <c r="D14" s="4" t="s">
        <v>110</v>
      </c>
      <c r="E14" s="5">
        <v>791311</v>
      </c>
      <c r="F14" s="6" t="s">
        <v>115</v>
      </c>
      <c r="G14" s="6" t="s">
        <v>124</v>
      </c>
      <c r="H14" s="7" t="s">
        <v>23</v>
      </c>
      <c r="I14" s="8">
        <v>150</v>
      </c>
      <c r="J14" s="37"/>
      <c r="K14" s="9">
        <f t="shared" si="1"/>
        <v>0</v>
      </c>
    </row>
    <row r="15" spans="1:11" ht="14.4" x14ac:dyDescent="0.3">
      <c r="A15" s="1" t="str">
        <f t="shared" si="0"/>
        <v>SAKARYAElektrik</v>
      </c>
      <c r="B15" s="3">
        <v>12</v>
      </c>
      <c r="C15" s="3" t="s">
        <v>125</v>
      </c>
      <c r="D15" s="4" t="s">
        <v>110</v>
      </c>
      <c r="E15" s="5">
        <v>791315</v>
      </c>
      <c r="F15" s="6" t="s">
        <v>115</v>
      </c>
      <c r="G15" s="6" t="s">
        <v>126</v>
      </c>
      <c r="H15" s="7" t="s">
        <v>23</v>
      </c>
      <c r="I15" s="8">
        <v>30</v>
      </c>
      <c r="J15" s="37"/>
      <c r="K15" s="9">
        <f t="shared" si="1"/>
        <v>0</v>
      </c>
    </row>
    <row r="16" spans="1:11" ht="14.4" x14ac:dyDescent="0.3">
      <c r="A16" s="1" t="str">
        <f t="shared" si="0"/>
        <v>SAKARYAElektrik</v>
      </c>
      <c r="B16" s="3">
        <v>13</v>
      </c>
      <c r="C16" s="3" t="s">
        <v>136</v>
      </c>
      <c r="D16" s="4" t="s">
        <v>110</v>
      </c>
      <c r="E16" s="5">
        <v>707204</v>
      </c>
      <c r="F16" s="6" t="s">
        <v>115</v>
      </c>
      <c r="G16" s="6" t="s">
        <v>137</v>
      </c>
      <c r="H16" s="7" t="s">
        <v>14</v>
      </c>
      <c r="I16" s="8">
        <v>1</v>
      </c>
      <c r="J16" s="37"/>
      <c r="K16" s="9">
        <f t="shared" si="1"/>
        <v>0</v>
      </c>
    </row>
    <row r="17" spans="1:11" ht="14.4" x14ac:dyDescent="0.3">
      <c r="A17" s="1" t="str">
        <f t="shared" si="0"/>
        <v>SAKARYAElektrik</v>
      </c>
      <c r="B17" s="3">
        <v>14</v>
      </c>
      <c r="C17" s="3" t="s">
        <v>138</v>
      </c>
      <c r="D17" s="4" t="s">
        <v>110</v>
      </c>
      <c r="E17" s="5">
        <v>983102</v>
      </c>
      <c r="F17" s="6" t="s">
        <v>115</v>
      </c>
      <c r="G17" s="6" t="s">
        <v>139</v>
      </c>
      <c r="H17" s="7" t="s">
        <v>14</v>
      </c>
      <c r="I17" s="8">
        <v>1</v>
      </c>
      <c r="J17" s="37"/>
      <c r="K17" s="9">
        <f t="shared" si="1"/>
        <v>0</v>
      </c>
    </row>
    <row r="18" spans="1:11" ht="14.4" x14ac:dyDescent="0.3">
      <c r="A18" s="1" t="str">
        <f t="shared" si="0"/>
        <v>SAKARYAElektrik</v>
      </c>
      <c r="B18" s="3">
        <v>15</v>
      </c>
      <c r="C18" s="3" t="s">
        <v>140</v>
      </c>
      <c r="D18" s="4" t="s">
        <v>110</v>
      </c>
      <c r="E18" s="5" t="s">
        <v>25</v>
      </c>
      <c r="F18" s="6" t="s">
        <v>115</v>
      </c>
      <c r="G18" s="6" t="s">
        <v>141</v>
      </c>
      <c r="H18" s="7" t="s">
        <v>14</v>
      </c>
      <c r="I18" s="8">
        <v>2</v>
      </c>
      <c r="J18" s="37"/>
      <c r="K18" s="9">
        <f t="shared" si="1"/>
        <v>0</v>
      </c>
    </row>
    <row r="19" spans="1:11" ht="14.4" x14ac:dyDescent="0.3">
      <c r="A19" s="1" t="str">
        <f t="shared" si="0"/>
        <v>SAKARYAElektrik</v>
      </c>
      <c r="B19" s="3">
        <v>16</v>
      </c>
      <c r="C19" s="3" t="s">
        <v>142</v>
      </c>
      <c r="D19" s="4" t="s">
        <v>110</v>
      </c>
      <c r="E19" s="5" t="s">
        <v>37</v>
      </c>
      <c r="F19" s="6" t="s">
        <v>115</v>
      </c>
      <c r="G19" s="6" t="s">
        <v>143</v>
      </c>
      <c r="H19" s="7" t="s">
        <v>19</v>
      </c>
      <c r="I19" s="8">
        <v>2</v>
      </c>
      <c r="J19" s="37"/>
      <c r="K19" s="9">
        <f t="shared" si="1"/>
        <v>0</v>
      </c>
    </row>
    <row r="20" spans="1:11" ht="14.4" x14ac:dyDescent="0.3">
      <c r="A20" s="1" t="str">
        <f t="shared" si="0"/>
        <v>SAKARYAElektrik</v>
      </c>
      <c r="B20" s="3">
        <v>17</v>
      </c>
      <c r="C20" s="3" t="s">
        <v>144</v>
      </c>
      <c r="D20" s="4" t="s">
        <v>110</v>
      </c>
      <c r="E20" s="5" t="s">
        <v>57</v>
      </c>
      <c r="F20" s="6" t="s">
        <v>113</v>
      </c>
      <c r="G20" s="6" t="s">
        <v>145</v>
      </c>
      <c r="H20" s="7" t="s">
        <v>14</v>
      </c>
      <c r="I20" s="8">
        <v>18</v>
      </c>
      <c r="J20" s="37"/>
      <c r="K20" s="9">
        <f t="shared" si="1"/>
        <v>0</v>
      </c>
    </row>
    <row r="21" spans="1:11" ht="14.4" x14ac:dyDescent="0.3">
      <c r="A21" s="1" t="str">
        <f t="shared" si="0"/>
        <v>SAKARYAElektrik</v>
      </c>
      <c r="B21" s="3">
        <v>18</v>
      </c>
      <c r="C21" s="3" t="s">
        <v>146</v>
      </c>
      <c r="D21" s="4" t="s">
        <v>110</v>
      </c>
      <c r="E21" s="5">
        <v>791312</v>
      </c>
      <c r="F21" s="6" t="s">
        <v>115</v>
      </c>
      <c r="G21" s="6" t="s">
        <v>147</v>
      </c>
      <c r="H21" s="7" t="s">
        <v>23</v>
      </c>
      <c r="I21" s="8">
        <v>120</v>
      </c>
      <c r="J21" s="37"/>
      <c r="K21" s="9">
        <f t="shared" si="1"/>
        <v>0</v>
      </c>
    </row>
    <row r="22" spans="1:11" ht="14.4" x14ac:dyDescent="0.3">
      <c r="A22" s="1" t="str">
        <f t="shared" si="0"/>
        <v>SAKARYAElektrik</v>
      </c>
      <c r="B22" s="3">
        <v>19</v>
      </c>
      <c r="C22" s="3" t="s">
        <v>148</v>
      </c>
      <c r="D22" s="4" t="s">
        <v>110</v>
      </c>
      <c r="E22" s="5" t="s">
        <v>82</v>
      </c>
      <c r="F22" s="6" t="s">
        <v>115</v>
      </c>
      <c r="G22" s="6" t="s">
        <v>149</v>
      </c>
      <c r="H22" s="7" t="s">
        <v>14</v>
      </c>
      <c r="I22" s="8">
        <v>1</v>
      </c>
      <c r="J22" s="37"/>
      <c r="K22" s="9">
        <f t="shared" si="1"/>
        <v>0</v>
      </c>
    </row>
    <row r="23" spans="1:11" ht="28.8" x14ac:dyDescent="0.3">
      <c r="A23" s="1" t="str">
        <f t="shared" si="0"/>
        <v>SAKARYAMekanik</v>
      </c>
      <c r="B23" s="3">
        <v>20</v>
      </c>
      <c r="C23" s="3" t="s">
        <v>170</v>
      </c>
      <c r="D23" s="4" t="s">
        <v>150</v>
      </c>
      <c r="E23" s="5" t="s">
        <v>32</v>
      </c>
      <c r="F23" s="6" t="s">
        <v>157</v>
      </c>
      <c r="G23" s="6" t="s">
        <v>171</v>
      </c>
      <c r="H23" s="7" t="s">
        <v>23</v>
      </c>
      <c r="I23" s="8">
        <v>30</v>
      </c>
      <c r="J23" s="37"/>
      <c r="K23" s="9">
        <f t="shared" si="1"/>
        <v>0</v>
      </c>
    </row>
    <row r="24" spans="1:11" ht="14.4" x14ac:dyDescent="0.3">
      <c r="B24" s="3">
        <v>21</v>
      </c>
      <c r="C24" s="3"/>
      <c r="D24" s="4"/>
      <c r="E24" s="5" t="s">
        <v>184</v>
      </c>
      <c r="F24" s="6"/>
      <c r="G24" s="6" t="s">
        <v>182</v>
      </c>
      <c r="H24" s="7" t="s">
        <v>14</v>
      </c>
      <c r="I24" s="8">
        <v>6</v>
      </c>
      <c r="J24" s="37"/>
      <c r="K24" s="9">
        <f t="shared" si="1"/>
        <v>0</v>
      </c>
    </row>
    <row r="25" spans="1:11" ht="14.4" x14ac:dyDescent="0.3">
      <c r="B25" s="3">
        <v>22</v>
      </c>
      <c r="C25" s="3"/>
      <c r="D25" s="4"/>
      <c r="E25" s="5" t="s">
        <v>184</v>
      </c>
      <c r="F25" s="6"/>
      <c r="G25" s="6" t="s">
        <v>177</v>
      </c>
      <c r="H25" s="7" t="s">
        <v>14</v>
      </c>
      <c r="I25" s="8">
        <v>6</v>
      </c>
      <c r="J25" s="37"/>
      <c r="K25" s="9">
        <f t="shared" si="1"/>
        <v>0</v>
      </c>
    </row>
    <row r="26" spans="1:11" s="11" customFormat="1" ht="20.100000000000001" customHeight="1" x14ac:dyDescent="0.4">
      <c r="B26" s="12"/>
      <c r="C26" s="13"/>
      <c r="D26" s="13"/>
      <c r="E26" s="14"/>
      <c r="F26" s="15"/>
      <c r="G26" s="16" t="s">
        <v>173</v>
      </c>
      <c r="H26" s="14"/>
      <c r="I26" s="17" t="s">
        <v>174</v>
      </c>
      <c r="J26" s="18"/>
      <c r="K26" s="19">
        <f>SUM(K4:K25)</f>
        <v>0</v>
      </c>
    </row>
    <row r="27" spans="1:11" s="11" customFormat="1" ht="20.100000000000001" customHeight="1" x14ac:dyDescent="0.3">
      <c r="B27" s="12"/>
      <c r="C27" s="13"/>
      <c r="D27" s="13"/>
      <c r="E27" s="14"/>
      <c r="F27" s="15"/>
      <c r="G27" s="20"/>
      <c r="H27" s="14"/>
      <c r="I27" s="17"/>
      <c r="J27" s="18"/>
    </row>
    <row r="28" spans="1:11" ht="20.100000000000001" customHeight="1" x14ac:dyDescent="0.3">
      <c r="B28" s="79" t="s">
        <v>188</v>
      </c>
      <c r="C28" s="79"/>
      <c r="D28" s="79"/>
      <c r="E28" s="79"/>
      <c r="F28" s="79"/>
      <c r="G28" s="79"/>
      <c r="H28" s="62"/>
      <c r="I28" s="62"/>
      <c r="J28" s="62"/>
    </row>
    <row r="29" spans="1:11" ht="20.100000000000001" customHeight="1" x14ac:dyDescent="0.3">
      <c r="B29" s="79" t="s">
        <v>189</v>
      </c>
      <c r="C29" s="79"/>
      <c r="D29" s="79"/>
      <c r="E29" s="79"/>
      <c r="F29" s="79"/>
      <c r="G29" s="79"/>
      <c r="H29" s="62"/>
      <c r="I29" s="60"/>
      <c r="J29" s="61"/>
    </row>
    <row r="31" spans="1:11" ht="20.100000000000001" customHeight="1" x14ac:dyDescent="0.35">
      <c r="B31" s="38" t="s">
        <v>190</v>
      </c>
      <c r="C31" s="39"/>
      <c r="D31" s="39"/>
      <c r="E31" s="40"/>
      <c r="F31" s="41"/>
      <c r="G31" s="42"/>
      <c r="H31" s="43"/>
      <c r="I31" s="44"/>
      <c r="J31" s="45"/>
      <c r="K31" s="46"/>
    </row>
    <row r="32" spans="1:11" ht="20.100000000000001" customHeight="1" x14ac:dyDescent="0.35">
      <c r="B32" s="47"/>
      <c r="H32" s="10"/>
      <c r="I32" s="25"/>
      <c r="J32" s="27"/>
      <c r="K32" s="48"/>
    </row>
    <row r="33" spans="2:11" ht="20.100000000000001" customHeight="1" x14ac:dyDescent="0.3">
      <c r="B33" s="47" t="s">
        <v>191</v>
      </c>
      <c r="H33" s="10"/>
      <c r="I33" s="25"/>
      <c r="J33" s="26"/>
      <c r="K33" s="49"/>
    </row>
    <row r="34" spans="2:11" ht="20.100000000000001" customHeight="1" x14ac:dyDescent="0.3">
      <c r="B34" s="47"/>
      <c r="H34" s="10"/>
      <c r="I34" s="25"/>
      <c r="J34" s="26"/>
      <c r="K34" s="49"/>
    </row>
    <row r="35" spans="2:11" ht="20.100000000000001" customHeight="1" x14ac:dyDescent="0.3">
      <c r="B35" s="47" t="s">
        <v>192</v>
      </c>
      <c r="H35" s="10"/>
      <c r="I35" s="25"/>
      <c r="J35" s="26"/>
      <c r="K35" s="49"/>
    </row>
    <row r="36" spans="2:11" ht="20.100000000000001" customHeight="1" x14ac:dyDescent="0.35">
      <c r="B36" s="50"/>
      <c r="C36" s="51"/>
      <c r="D36" s="51"/>
      <c r="E36" s="52"/>
      <c r="F36" s="53"/>
      <c r="G36" s="54"/>
      <c r="H36" s="55"/>
      <c r="I36" s="56"/>
      <c r="J36" s="57"/>
      <c r="K36" s="58"/>
    </row>
    <row r="37" spans="2:11" ht="20.100000000000001" customHeight="1" x14ac:dyDescent="0.35">
      <c r="H37" s="10"/>
      <c r="I37" s="28"/>
      <c r="J37" s="27"/>
      <c r="K37" s="1"/>
    </row>
    <row r="38" spans="2:11" ht="20.100000000000001" customHeight="1" x14ac:dyDescent="0.3">
      <c r="H38" s="10"/>
      <c r="I38" s="25"/>
      <c r="J38" s="26"/>
      <c r="K38" s="1"/>
    </row>
    <row r="39" spans="2:11" ht="20.100000000000001" customHeight="1" x14ac:dyDescent="0.3">
      <c r="H39" s="10"/>
      <c r="I39" s="25"/>
      <c r="J39" s="26"/>
      <c r="K39" s="1"/>
    </row>
    <row r="40" spans="2:11" ht="20.100000000000001" customHeight="1" x14ac:dyDescent="0.3">
      <c r="H40" s="10"/>
      <c r="I40" s="25"/>
      <c r="J40" s="26"/>
      <c r="K40" s="1"/>
    </row>
  </sheetData>
  <mergeCells count="12">
    <mergeCell ref="B29:G29"/>
    <mergeCell ref="K2:K3"/>
    <mergeCell ref="C1:K1"/>
    <mergeCell ref="B2:B3"/>
    <mergeCell ref="C2:C3"/>
    <mergeCell ref="D2:D3"/>
    <mergeCell ref="E2:E3"/>
    <mergeCell ref="F2:F3"/>
    <mergeCell ref="H2:H3"/>
    <mergeCell ref="I2:I3"/>
    <mergeCell ref="J2:J3"/>
    <mergeCell ref="B28:G28"/>
  </mergeCells>
  <pageMargins left="0.23622047244094491" right="0.23622047244094491" top="0.74803149606299213" bottom="0.74803149606299213" header="0.31496062992125984" footer="0.31496062992125984"/>
  <pageSetup paperSize="9" scale="49" orientation="portrait" r:id="rId1"/>
  <headerFooter>
    <oddHeader>&amp;C&amp;"Calibri"&amp;12&amp;K27A03B Genel&amp;1#_x000D_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8664C-2E92-40D4-ACA8-3CEA446A9772}">
  <sheetPr>
    <tabColor rgb="FF00B050"/>
    <pageSetUpPr fitToPage="1"/>
  </sheetPr>
  <dimension ref="A1:K50"/>
  <sheetViews>
    <sheetView showGridLines="0" topLeftCell="B21" zoomScale="70" zoomScaleNormal="70" zoomScaleSheetLayoutView="70" workbookViewId="0">
      <selection activeCell="O46" sqref="O46"/>
    </sheetView>
  </sheetViews>
  <sheetFormatPr defaultColWidth="9.109375" defaultRowHeight="20.100000000000001" customHeight="1" x14ac:dyDescent="0.3"/>
  <cols>
    <col min="1" max="1" width="21.88671875" style="1" hidden="1" customWidth="1"/>
    <col min="2" max="3" width="10" style="21" customWidth="1"/>
    <col min="4" max="4" width="13.88671875" style="21" customWidth="1"/>
    <col min="5" max="5" width="14.6640625" style="22" customWidth="1"/>
    <col min="6" max="6" width="28.5546875" style="23" customWidth="1"/>
    <col min="7" max="7" width="57.109375" style="24" customWidth="1"/>
    <col min="8" max="8" width="8" style="22" customWidth="1"/>
    <col min="9" max="9" width="15.6640625" style="10" customWidth="1"/>
    <col min="10" max="10" width="20.44140625" style="25" bestFit="1" customWidth="1"/>
    <col min="11" max="11" width="24.21875" style="26" bestFit="1" customWidth="1"/>
    <col min="12" max="16384" width="9.109375" style="1"/>
  </cols>
  <sheetData>
    <row r="1" spans="1:11" ht="31.5" customHeight="1" x14ac:dyDescent="0.45">
      <c r="B1" s="1"/>
      <c r="C1" s="82" t="s">
        <v>186</v>
      </c>
      <c r="D1" s="83"/>
      <c r="E1" s="83"/>
      <c r="F1" s="83"/>
      <c r="G1" s="83"/>
      <c r="H1" s="83"/>
      <c r="I1" s="83"/>
      <c r="J1" s="83"/>
      <c r="K1" s="83"/>
    </row>
    <row r="2" spans="1:11" ht="37.200000000000003" customHeight="1" x14ac:dyDescent="0.3">
      <c r="B2" s="84" t="s">
        <v>0</v>
      </c>
      <c r="C2" s="84" t="s">
        <v>0</v>
      </c>
      <c r="D2" s="84" t="s">
        <v>1</v>
      </c>
      <c r="E2" s="84" t="s">
        <v>2</v>
      </c>
      <c r="F2" s="84" t="s">
        <v>3</v>
      </c>
      <c r="G2" s="84" t="s">
        <v>4</v>
      </c>
      <c r="H2" s="84" t="s">
        <v>5</v>
      </c>
      <c r="I2" s="84" t="s">
        <v>6</v>
      </c>
      <c r="J2" s="88" t="s">
        <v>193</v>
      </c>
      <c r="K2" s="80" t="s">
        <v>194</v>
      </c>
    </row>
    <row r="3" spans="1:11" s="2" customFormat="1" ht="37.5" customHeight="1" x14ac:dyDescent="0.3">
      <c r="A3" s="2" t="s">
        <v>7</v>
      </c>
      <c r="B3" s="85"/>
      <c r="C3" s="85"/>
      <c r="D3" s="85"/>
      <c r="E3" s="85"/>
      <c r="F3" s="85"/>
      <c r="G3" s="85"/>
      <c r="H3" s="85"/>
      <c r="I3" s="85"/>
      <c r="J3" s="89"/>
      <c r="K3" s="81"/>
    </row>
    <row r="4" spans="1:11" ht="14.4" x14ac:dyDescent="0.3">
      <c r="A4" s="1" t="str">
        <f t="shared" ref="A4:A38" si="0">CONCATENATE("SAKARYA",D4)</f>
        <v>SAKARYAİnşaat</v>
      </c>
      <c r="B4" s="3">
        <v>1</v>
      </c>
      <c r="C4" s="3" t="s">
        <v>11</v>
      </c>
      <c r="D4" s="4" t="s">
        <v>8</v>
      </c>
      <c r="E4" s="5" t="s">
        <v>12</v>
      </c>
      <c r="F4" s="6" t="s">
        <v>9</v>
      </c>
      <c r="G4" s="6" t="s">
        <v>13</v>
      </c>
      <c r="H4" s="7" t="s">
        <v>14</v>
      </c>
      <c r="I4" s="8">
        <v>10</v>
      </c>
      <c r="J4" s="37"/>
      <c r="K4" s="9">
        <f t="shared" ref="K4:K39" si="1">I4*J4</f>
        <v>0</v>
      </c>
    </row>
    <row r="5" spans="1:11" ht="14.4" x14ac:dyDescent="0.3">
      <c r="A5" s="1" t="str">
        <f t="shared" si="0"/>
        <v>SAKARYAİnşaat</v>
      </c>
      <c r="B5" s="3">
        <v>2</v>
      </c>
      <c r="C5" s="3" t="s">
        <v>15</v>
      </c>
      <c r="D5" s="4" t="s">
        <v>8</v>
      </c>
      <c r="E5" s="5" t="s">
        <v>16</v>
      </c>
      <c r="F5" s="6" t="s">
        <v>9</v>
      </c>
      <c r="G5" s="6" t="s">
        <v>17</v>
      </c>
      <c r="H5" s="7" t="s">
        <v>10</v>
      </c>
      <c r="I5" s="8">
        <v>11.03</v>
      </c>
      <c r="J5" s="37"/>
      <c r="K5" s="9">
        <f t="shared" si="1"/>
        <v>0</v>
      </c>
    </row>
    <row r="6" spans="1:11" ht="14.4" x14ac:dyDescent="0.3">
      <c r="A6" s="1" t="str">
        <f t="shared" si="0"/>
        <v>SAKARYAİnşaat</v>
      </c>
      <c r="B6" s="3">
        <v>3</v>
      </c>
      <c r="C6" s="3" t="s">
        <v>20</v>
      </c>
      <c r="D6" s="4" t="s">
        <v>8</v>
      </c>
      <c r="E6" s="5" t="s">
        <v>21</v>
      </c>
      <c r="F6" s="6" t="s">
        <v>9</v>
      </c>
      <c r="G6" s="6" t="s">
        <v>22</v>
      </c>
      <c r="H6" s="7" t="s">
        <v>23</v>
      </c>
      <c r="I6" s="8">
        <v>35</v>
      </c>
      <c r="J6" s="37"/>
      <c r="K6" s="9">
        <f t="shared" si="1"/>
        <v>0</v>
      </c>
    </row>
    <row r="7" spans="1:11" ht="14.4" x14ac:dyDescent="0.3">
      <c r="A7" s="1" t="str">
        <f t="shared" si="0"/>
        <v>SAKARYAİnşaat</v>
      </c>
      <c r="B7" s="3">
        <v>4</v>
      </c>
      <c r="C7" s="3" t="s">
        <v>24</v>
      </c>
      <c r="D7" s="4" t="s">
        <v>8</v>
      </c>
      <c r="E7" s="5" t="s">
        <v>25</v>
      </c>
      <c r="F7" s="6" t="s">
        <v>9</v>
      </c>
      <c r="G7" s="6" t="s">
        <v>26</v>
      </c>
      <c r="H7" s="7" t="s">
        <v>14</v>
      </c>
      <c r="I7" s="8">
        <v>4</v>
      </c>
      <c r="J7" s="37"/>
      <c r="K7" s="9">
        <f t="shared" si="1"/>
        <v>0</v>
      </c>
    </row>
    <row r="8" spans="1:11" ht="14.4" x14ac:dyDescent="0.3">
      <c r="A8" s="1" t="str">
        <f t="shared" si="0"/>
        <v>SAKARYAİnşaat</v>
      </c>
      <c r="B8" s="3">
        <v>5</v>
      </c>
      <c r="C8" s="3" t="s">
        <v>28</v>
      </c>
      <c r="D8" s="4" t="s">
        <v>8</v>
      </c>
      <c r="E8" s="5" t="s">
        <v>29</v>
      </c>
      <c r="F8" s="6" t="s">
        <v>9</v>
      </c>
      <c r="G8" s="6" t="s">
        <v>30</v>
      </c>
      <c r="H8" s="7" t="s">
        <v>10</v>
      </c>
      <c r="I8" s="8">
        <v>1</v>
      </c>
      <c r="J8" s="37"/>
      <c r="K8" s="9">
        <f t="shared" si="1"/>
        <v>0</v>
      </c>
    </row>
    <row r="9" spans="1:11" ht="14.4" x14ac:dyDescent="0.3">
      <c r="A9" s="1" t="str">
        <f t="shared" si="0"/>
        <v>SAKARYAİnşaat</v>
      </c>
      <c r="B9" s="3">
        <v>6</v>
      </c>
      <c r="C9" s="3" t="s">
        <v>40</v>
      </c>
      <c r="D9" s="4" t="s">
        <v>8</v>
      </c>
      <c r="E9" s="5" t="s">
        <v>41</v>
      </c>
      <c r="F9" s="6" t="s">
        <v>31</v>
      </c>
      <c r="G9" s="6" t="s">
        <v>42</v>
      </c>
      <c r="H9" s="7" t="s">
        <v>27</v>
      </c>
      <c r="I9" s="8">
        <v>90</v>
      </c>
      <c r="J9" s="37"/>
      <c r="K9" s="9">
        <f t="shared" si="1"/>
        <v>0</v>
      </c>
    </row>
    <row r="10" spans="1:11" ht="28.8" x14ac:dyDescent="0.3">
      <c r="A10" s="1" t="str">
        <f t="shared" si="0"/>
        <v>SAKARYAİnşaat</v>
      </c>
      <c r="B10" s="3">
        <v>7</v>
      </c>
      <c r="C10" s="3" t="s">
        <v>51</v>
      </c>
      <c r="D10" s="4" t="s">
        <v>8</v>
      </c>
      <c r="E10" s="5" t="s">
        <v>52</v>
      </c>
      <c r="F10" s="6" t="s">
        <v>38</v>
      </c>
      <c r="G10" s="6" t="s">
        <v>53</v>
      </c>
      <c r="H10" s="7" t="s">
        <v>27</v>
      </c>
      <c r="I10" s="8">
        <v>4.2</v>
      </c>
      <c r="J10" s="37"/>
      <c r="K10" s="9">
        <f t="shared" si="1"/>
        <v>0</v>
      </c>
    </row>
    <row r="11" spans="1:11" ht="28.8" x14ac:dyDescent="0.3">
      <c r="A11" s="1" t="str">
        <f t="shared" si="0"/>
        <v>SAKARYAİnşaat</v>
      </c>
      <c r="B11" s="3">
        <v>8</v>
      </c>
      <c r="C11" s="3" t="s">
        <v>54</v>
      </c>
      <c r="D11" s="4" t="s">
        <v>8</v>
      </c>
      <c r="E11" s="5" t="s">
        <v>55</v>
      </c>
      <c r="F11" s="6" t="s">
        <v>39</v>
      </c>
      <c r="G11" s="6" t="s">
        <v>56</v>
      </c>
      <c r="H11" s="7" t="s">
        <v>27</v>
      </c>
      <c r="I11" s="8">
        <v>148</v>
      </c>
      <c r="J11" s="37"/>
      <c r="K11" s="9">
        <f t="shared" si="1"/>
        <v>0</v>
      </c>
    </row>
    <row r="12" spans="1:11" ht="28.8" x14ac:dyDescent="0.3">
      <c r="A12" s="1" t="str">
        <f t="shared" si="0"/>
        <v>SAKARYAİnşaat</v>
      </c>
      <c r="B12" s="3">
        <v>9</v>
      </c>
      <c r="C12" s="3" t="s">
        <v>58</v>
      </c>
      <c r="D12" s="4" t="s">
        <v>8</v>
      </c>
      <c r="E12" s="5" t="s">
        <v>59</v>
      </c>
      <c r="F12" s="6" t="s">
        <v>60</v>
      </c>
      <c r="G12" s="6" t="s">
        <v>61</v>
      </c>
      <c r="H12" s="7" t="s">
        <v>27</v>
      </c>
      <c r="I12" s="8">
        <v>16.5</v>
      </c>
      <c r="J12" s="37"/>
      <c r="K12" s="9">
        <f t="shared" si="1"/>
        <v>0</v>
      </c>
    </row>
    <row r="13" spans="1:11" ht="14.4" x14ac:dyDescent="0.3">
      <c r="A13" s="1" t="str">
        <f t="shared" si="0"/>
        <v>SAKARYAİnşaat</v>
      </c>
      <c r="B13" s="3">
        <v>10</v>
      </c>
      <c r="C13" s="3" t="s">
        <v>62</v>
      </c>
      <c r="D13" s="4" t="s">
        <v>8</v>
      </c>
      <c r="E13" s="5" t="s">
        <v>63</v>
      </c>
      <c r="F13" s="6" t="s">
        <v>60</v>
      </c>
      <c r="G13" s="6" t="s">
        <v>64</v>
      </c>
      <c r="H13" s="7" t="s">
        <v>27</v>
      </c>
      <c r="I13" s="8">
        <v>55</v>
      </c>
      <c r="J13" s="37"/>
      <c r="K13" s="9">
        <f t="shared" si="1"/>
        <v>0</v>
      </c>
    </row>
    <row r="14" spans="1:11" ht="43.2" x14ac:dyDescent="0.3">
      <c r="A14" s="1" t="str">
        <f t="shared" si="0"/>
        <v>SAKARYAİnşaat</v>
      </c>
      <c r="B14" s="3">
        <v>11</v>
      </c>
      <c r="C14" s="3" t="s">
        <v>72</v>
      </c>
      <c r="D14" s="4" t="s">
        <v>8</v>
      </c>
      <c r="E14" s="5">
        <v>23241</v>
      </c>
      <c r="F14" s="6" t="s">
        <v>18</v>
      </c>
      <c r="G14" s="6" t="s">
        <v>73</v>
      </c>
      <c r="H14" s="7" t="s">
        <v>19</v>
      </c>
      <c r="I14" s="8">
        <v>51.64</v>
      </c>
      <c r="J14" s="37"/>
      <c r="K14" s="9">
        <f t="shared" si="1"/>
        <v>0</v>
      </c>
    </row>
    <row r="15" spans="1:11" ht="43.2" x14ac:dyDescent="0.3">
      <c r="A15" s="1" t="str">
        <f t="shared" si="0"/>
        <v>SAKARYAİnşaat</v>
      </c>
      <c r="B15" s="3">
        <v>12</v>
      </c>
      <c r="C15" s="3" t="s">
        <v>74</v>
      </c>
      <c r="D15" s="4" t="s">
        <v>8</v>
      </c>
      <c r="E15" s="5" t="s">
        <v>75</v>
      </c>
      <c r="F15" s="6" t="s">
        <v>31</v>
      </c>
      <c r="G15" s="6" t="s">
        <v>76</v>
      </c>
      <c r="H15" s="7" t="s">
        <v>27</v>
      </c>
      <c r="I15" s="8">
        <v>15</v>
      </c>
      <c r="J15" s="37"/>
      <c r="K15" s="9">
        <f t="shared" si="1"/>
        <v>0</v>
      </c>
    </row>
    <row r="16" spans="1:11" ht="28.8" x14ac:dyDescent="0.3">
      <c r="A16" s="1" t="str">
        <f t="shared" si="0"/>
        <v>SAKARYAİnşaat</v>
      </c>
      <c r="B16" s="3">
        <v>13</v>
      </c>
      <c r="C16" s="3" t="s">
        <v>77</v>
      </c>
      <c r="D16" s="4" t="s">
        <v>8</v>
      </c>
      <c r="E16" s="5" t="s">
        <v>78</v>
      </c>
      <c r="F16" s="6" t="s">
        <v>79</v>
      </c>
      <c r="G16" s="6" t="s">
        <v>80</v>
      </c>
      <c r="H16" s="7" t="s">
        <v>27</v>
      </c>
      <c r="I16" s="8">
        <v>7.1</v>
      </c>
      <c r="J16" s="37"/>
      <c r="K16" s="9">
        <f t="shared" si="1"/>
        <v>0</v>
      </c>
    </row>
    <row r="17" spans="1:11" ht="28.8" x14ac:dyDescent="0.3">
      <c r="A17" s="1" t="str">
        <f t="shared" si="0"/>
        <v>SAKARYAİnşaat</v>
      </c>
      <c r="B17" s="3">
        <v>14</v>
      </c>
      <c r="C17" s="3" t="s">
        <v>81</v>
      </c>
      <c r="D17" s="4" t="s">
        <v>8</v>
      </c>
      <c r="E17" s="5" t="s">
        <v>82</v>
      </c>
      <c r="F17" s="6" t="s">
        <v>18</v>
      </c>
      <c r="G17" s="6" t="s">
        <v>83</v>
      </c>
      <c r="H17" s="7" t="s">
        <v>23</v>
      </c>
      <c r="I17" s="8">
        <v>7</v>
      </c>
      <c r="J17" s="37"/>
      <c r="K17" s="9">
        <f t="shared" si="1"/>
        <v>0</v>
      </c>
    </row>
    <row r="18" spans="1:11" ht="28.8" x14ac:dyDescent="0.3">
      <c r="A18" s="1" t="str">
        <f t="shared" si="0"/>
        <v>SAKARYAİnşaat</v>
      </c>
      <c r="B18" s="3">
        <v>15</v>
      </c>
      <c r="C18" s="3" t="s">
        <v>84</v>
      </c>
      <c r="D18" s="4" t="s">
        <v>8</v>
      </c>
      <c r="E18" s="5" t="s">
        <v>85</v>
      </c>
      <c r="F18" s="6" t="s">
        <v>50</v>
      </c>
      <c r="G18" s="6" t="s">
        <v>86</v>
      </c>
      <c r="H18" s="7" t="s">
        <v>27</v>
      </c>
      <c r="I18" s="8">
        <v>8.26</v>
      </c>
      <c r="J18" s="37"/>
      <c r="K18" s="9">
        <f t="shared" si="1"/>
        <v>0</v>
      </c>
    </row>
    <row r="19" spans="1:11" ht="14.4" x14ac:dyDescent="0.3">
      <c r="A19" s="1" t="str">
        <f t="shared" si="0"/>
        <v>SAKARYAİnşaat</v>
      </c>
      <c r="B19" s="3">
        <v>16</v>
      </c>
      <c r="C19" s="3" t="s">
        <v>87</v>
      </c>
      <c r="D19" s="4" t="s">
        <v>8</v>
      </c>
      <c r="E19" s="5" t="s">
        <v>88</v>
      </c>
      <c r="F19" s="6" t="s">
        <v>9</v>
      </c>
      <c r="G19" s="6" t="s">
        <v>89</v>
      </c>
      <c r="H19" s="7" t="s">
        <v>27</v>
      </c>
      <c r="I19" s="8">
        <v>15</v>
      </c>
      <c r="J19" s="37"/>
      <c r="K19" s="9">
        <f t="shared" si="1"/>
        <v>0</v>
      </c>
    </row>
    <row r="20" spans="1:11" ht="43.2" x14ac:dyDescent="0.3">
      <c r="A20" s="1" t="str">
        <f t="shared" si="0"/>
        <v>SAKARYAİnşaat</v>
      </c>
      <c r="B20" s="3">
        <v>17</v>
      </c>
      <c r="C20" s="3" t="s">
        <v>93</v>
      </c>
      <c r="D20" s="4" t="s">
        <v>8</v>
      </c>
      <c r="E20" s="5" t="s">
        <v>94</v>
      </c>
      <c r="F20" s="6" t="s">
        <v>50</v>
      </c>
      <c r="G20" s="6" t="s">
        <v>95</v>
      </c>
      <c r="H20" s="7" t="s">
        <v>27</v>
      </c>
      <c r="I20" s="8">
        <f>21+8.6</f>
        <v>29.6</v>
      </c>
      <c r="J20" s="37"/>
      <c r="K20" s="9">
        <f t="shared" si="1"/>
        <v>0</v>
      </c>
    </row>
    <row r="21" spans="1:11" ht="14.4" x14ac:dyDescent="0.3">
      <c r="A21" s="1" t="str">
        <f t="shared" si="0"/>
        <v>SAKARYAİnşaat</v>
      </c>
      <c r="B21" s="3">
        <v>18</v>
      </c>
      <c r="C21" s="3" t="s">
        <v>99</v>
      </c>
      <c r="D21" s="4" t="s">
        <v>8</v>
      </c>
      <c r="E21" s="5" t="s">
        <v>100</v>
      </c>
      <c r="F21" s="6" t="s">
        <v>38</v>
      </c>
      <c r="G21" s="6" t="s">
        <v>101</v>
      </c>
      <c r="H21" s="7" t="s">
        <v>102</v>
      </c>
      <c r="I21" s="8">
        <v>30</v>
      </c>
      <c r="J21" s="37"/>
      <c r="K21" s="9">
        <f t="shared" si="1"/>
        <v>0</v>
      </c>
    </row>
    <row r="22" spans="1:11" ht="14.4" x14ac:dyDescent="0.3">
      <c r="A22" s="1" t="str">
        <f t="shared" si="0"/>
        <v>SAKARYAİnşaat</v>
      </c>
      <c r="B22" s="3">
        <v>19</v>
      </c>
      <c r="C22" s="3" t="s">
        <v>103</v>
      </c>
      <c r="D22" s="4" t="s">
        <v>8</v>
      </c>
      <c r="E22" s="5" t="s">
        <v>104</v>
      </c>
      <c r="F22" s="6" t="s">
        <v>18</v>
      </c>
      <c r="G22" s="6" t="s">
        <v>105</v>
      </c>
      <c r="H22" s="7" t="s">
        <v>14</v>
      </c>
      <c r="I22" s="8">
        <v>3</v>
      </c>
      <c r="J22" s="37"/>
      <c r="K22" s="9">
        <f t="shared" si="1"/>
        <v>0</v>
      </c>
    </row>
    <row r="23" spans="1:11" ht="14.4" x14ac:dyDescent="0.3">
      <c r="A23" s="1" t="str">
        <f t="shared" si="0"/>
        <v>SAKARYAİnşaat</v>
      </c>
      <c r="B23" s="3">
        <v>20</v>
      </c>
      <c r="C23" s="3" t="s">
        <v>106</v>
      </c>
      <c r="D23" s="4" t="s">
        <v>8</v>
      </c>
      <c r="E23" s="5" t="s">
        <v>107</v>
      </c>
      <c r="F23" s="6" t="s">
        <v>31</v>
      </c>
      <c r="G23" s="6" t="s">
        <v>108</v>
      </c>
      <c r="H23" s="7" t="s">
        <v>98</v>
      </c>
      <c r="I23" s="8">
        <v>69.544583072572735</v>
      </c>
      <c r="J23" s="37"/>
      <c r="K23" s="9">
        <f t="shared" si="1"/>
        <v>0</v>
      </c>
    </row>
    <row r="24" spans="1:11" ht="28.8" x14ac:dyDescent="0.3">
      <c r="A24" s="1" t="str">
        <f t="shared" si="0"/>
        <v>SAKARYAElektrik</v>
      </c>
      <c r="B24" s="3">
        <v>21</v>
      </c>
      <c r="C24" s="3" t="s">
        <v>109</v>
      </c>
      <c r="D24" s="4" t="s">
        <v>110</v>
      </c>
      <c r="E24" s="5" t="s">
        <v>12</v>
      </c>
      <c r="F24" s="6" t="s">
        <v>111</v>
      </c>
      <c r="G24" s="6" t="s">
        <v>112</v>
      </c>
      <c r="H24" s="7" t="s">
        <v>97</v>
      </c>
      <c r="I24" s="8">
        <v>1</v>
      </c>
      <c r="J24" s="37"/>
      <c r="K24" s="9">
        <f t="shared" si="1"/>
        <v>0</v>
      </c>
    </row>
    <row r="25" spans="1:11" ht="14.4" x14ac:dyDescent="0.3">
      <c r="A25" s="1" t="str">
        <f t="shared" si="0"/>
        <v>SAKARYAElektrik</v>
      </c>
      <c r="B25" s="3">
        <v>22</v>
      </c>
      <c r="C25" s="3" t="s">
        <v>114</v>
      </c>
      <c r="D25" s="4" t="s">
        <v>110</v>
      </c>
      <c r="E25" s="5">
        <v>780102</v>
      </c>
      <c r="F25" s="6" t="s">
        <v>115</v>
      </c>
      <c r="G25" s="6" t="s">
        <v>116</v>
      </c>
      <c r="H25" s="7" t="s">
        <v>14</v>
      </c>
      <c r="I25" s="8">
        <v>2</v>
      </c>
      <c r="J25" s="37"/>
      <c r="K25" s="9">
        <f t="shared" si="1"/>
        <v>0</v>
      </c>
    </row>
    <row r="26" spans="1:11" ht="14.4" x14ac:dyDescent="0.3">
      <c r="A26" s="1" t="str">
        <f t="shared" si="0"/>
        <v>SAKARYAElektrik</v>
      </c>
      <c r="B26" s="3">
        <v>23</v>
      </c>
      <c r="C26" s="3" t="s">
        <v>117</v>
      </c>
      <c r="D26" s="4" t="s">
        <v>110</v>
      </c>
      <c r="E26" s="5">
        <v>780115</v>
      </c>
      <c r="F26" s="6" t="s">
        <v>115</v>
      </c>
      <c r="G26" s="6" t="s">
        <v>118</v>
      </c>
      <c r="H26" s="7" t="s">
        <v>14</v>
      </c>
      <c r="I26" s="8">
        <v>10</v>
      </c>
      <c r="J26" s="37"/>
      <c r="K26" s="9">
        <f t="shared" si="1"/>
        <v>0</v>
      </c>
    </row>
    <row r="27" spans="1:11" ht="14.4" x14ac:dyDescent="0.3">
      <c r="A27" s="1" t="str">
        <f t="shared" si="0"/>
        <v>SAKARYAElektrik</v>
      </c>
      <c r="B27" s="3">
        <v>24</v>
      </c>
      <c r="C27" s="3" t="s">
        <v>119</v>
      </c>
      <c r="D27" s="4" t="s">
        <v>110</v>
      </c>
      <c r="E27" s="5">
        <v>782702</v>
      </c>
      <c r="F27" s="6" t="s">
        <v>115</v>
      </c>
      <c r="G27" s="6" t="s">
        <v>120</v>
      </c>
      <c r="H27" s="7" t="s">
        <v>14</v>
      </c>
      <c r="I27" s="8">
        <v>10</v>
      </c>
      <c r="J27" s="37"/>
      <c r="K27" s="9">
        <f t="shared" si="1"/>
        <v>0</v>
      </c>
    </row>
    <row r="28" spans="1:11" ht="14.4" x14ac:dyDescent="0.3">
      <c r="A28" s="1" t="str">
        <f t="shared" si="0"/>
        <v>SAKARYAElektrik</v>
      </c>
      <c r="B28" s="3">
        <v>25</v>
      </c>
      <c r="C28" s="3" t="s">
        <v>123</v>
      </c>
      <c r="D28" s="4" t="s">
        <v>110</v>
      </c>
      <c r="E28" s="5">
        <v>791311</v>
      </c>
      <c r="F28" s="6" t="s">
        <v>115</v>
      </c>
      <c r="G28" s="6" t="s">
        <v>124</v>
      </c>
      <c r="H28" s="7" t="s">
        <v>23</v>
      </c>
      <c r="I28" s="8">
        <v>220</v>
      </c>
      <c r="J28" s="37"/>
      <c r="K28" s="9">
        <f t="shared" si="1"/>
        <v>0</v>
      </c>
    </row>
    <row r="29" spans="1:11" ht="14.4" x14ac:dyDescent="0.3">
      <c r="A29" s="1" t="str">
        <f t="shared" si="0"/>
        <v>SAKARYAElektrik</v>
      </c>
      <c r="B29" s="3">
        <v>26</v>
      </c>
      <c r="C29" s="3" t="s">
        <v>127</v>
      </c>
      <c r="D29" s="4" t="s">
        <v>110</v>
      </c>
      <c r="E29" s="5">
        <v>782704</v>
      </c>
      <c r="F29" s="6" t="s">
        <v>115</v>
      </c>
      <c r="G29" s="6" t="s">
        <v>128</v>
      </c>
      <c r="H29" s="7" t="s">
        <v>14</v>
      </c>
      <c r="I29" s="8">
        <v>20</v>
      </c>
      <c r="J29" s="37"/>
      <c r="K29" s="9">
        <f t="shared" si="1"/>
        <v>0</v>
      </c>
    </row>
    <row r="30" spans="1:11" ht="14.4" x14ac:dyDescent="0.3">
      <c r="A30" s="1" t="str">
        <f t="shared" si="0"/>
        <v>SAKARYAElektrik</v>
      </c>
      <c r="B30" s="3">
        <v>27</v>
      </c>
      <c r="C30" s="3" t="s">
        <v>129</v>
      </c>
      <c r="D30" s="4" t="s">
        <v>110</v>
      </c>
      <c r="E30" s="5" t="s">
        <v>130</v>
      </c>
      <c r="F30" s="6" t="s">
        <v>115</v>
      </c>
      <c r="G30" s="6" t="s">
        <v>131</v>
      </c>
      <c r="H30" s="7" t="s">
        <v>23</v>
      </c>
      <c r="I30" s="8">
        <v>400</v>
      </c>
      <c r="J30" s="37"/>
      <c r="K30" s="9">
        <f t="shared" si="1"/>
        <v>0</v>
      </c>
    </row>
    <row r="31" spans="1:11" ht="14.4" x14ac:dyDescent="0.3">
      <c r="A31" s="1" t="str">
        <f t="shared" si="0"/>
        <v>SAKARYAElektrik</v>
      </c>
      <c r="B31" s="3">
        <v>28</v>
      </c>
      <c r="C31" s="3" t="s">
        <v>133</v>
      </c>
      <c r="D31" s="4" t="s">
        <v>110</v>
      </c>
      <c r="E31" s="5">
        <v>739102</v>
      </c>
      <c r="F31" s="6" t="s">
        <v>115</v>
      </c>
      <c r="G31" s="6" t="s">
        <v>132</v>
      </c>
      <c r="H31" s="7" t="s">
        <v>23</v>
      </c>
      <c r="I31" s="8">
        <v>45</v>
      </c>
      <c r="J31" s="37"/>
      <c r="K31" s="9">
        <f t="shared" si="1"/>
        <v>0</v>
      </c>
    </row>
    <row r="32" spans="1:11" ht="14.4" x14ac:dyDescent="0.3">
      <c r="A32" s="1" t="str">
        <f t="shared" si="0"/>
        <v>SAKARYAElektrik</v>
      </c>
      <c r="B32" s="3">
        <v>29</v>
      </c>
      <c r="C32" s="3" t="s">
        <v>134</v>
      </c>
      <c r="D32" s="4" t="s">
        <v>110</v>
      </c>
      <c r="E32" s="5" t="s">
        <v>16</v>
      </c>
      <c r="F32" s="6" t="s">
        <v>113</v>
      </c>
      <c r="G32" s="6" t="s">
        <v>135</v>
      </c>
      <c r="H32" s="7" t="s">
        <v>14</v>
      </c>
      <c r="I32" s="8">
        <v>8</v>
      </c>
      <c r="J32" s="37"/>
      <c r="K32" s="9">
        <f t="shared" si="1"/>
        <v>0</v>
      </c>
    </row>
    <row r="33" spans="1:11" ht="14.4" x14ac:dyDescent="0.3">
      <c r="A33" s="1" t="str">
        <f t="shared" si="0"/>
        <v>SAKARYAElektrik</v>
      </c>
      <c r="B33" s="3">
        <v>30</v>
      </c>
      <c r="C33" s="3" t="s">
        <v>146</v>
      </c>
      <c r="D33" s="4" t="s">
        <v>110</v>
      </c>
      <c r="E33" s="5">
        <v>791312</v>
      </c>
      <c r="F33" s="6" t="s">
        <v>115</v>
      </c>
      <c r="G33" s="6" t="s">
        <v>147</v>
      </c>
      <c r="H33" s="7" t="s">
        <v>23</v>
      </c>
      <c r="I33" s="8">
        <v>45</v>
      </c>
      <c r="J33" s="37"/>
      <c r="K33" s="9">
        <f t="shared" si="1"/>
        <v>0</v>
      </c>
    </row>
    <row r="34" spans="1:11" ht="14.4" x14ac:dyDescent="0.3">
      <c r="A34" s="1" t="str">
        <f t="shared" si="0"/>
        <v>SAKARYAMekanik</v>
      </c>
      <c r="B34" s="3">
        <v>31</v>
      </c>
      <c r="C34" s="3" t="s">
        <v>154</v>
      </c>
      <c r="D34" s="4" t="s">
        <v>150</v>
      </c>
      <c r="E34" s="5" t="s">
        <v>155</v>
      </c>
      <c r="F34" s="6" t="s">
        <v>151</v>
      </c>
      <c r="G34" s="6" t="s">
        <v>156</v>
      </c>
      <c r="H34" s="7" t="s">
        <v>23</v>
      </c>
      <c r="I34" s="8">
        <v>5</v>
      </c>
      <c r="J34" s="37"/>
      <c r="K34" s="9">
        <f t="shared" si="1"/>
        <v>0</v>
      </c>
    </row>
    <row r="35" spans="1:11" ht="14.4" x14ac:dyDescent="0.3">
      <c r="A35" s="1" t="str">
        <f t="shared" si="0"/>
        <v>SAKARYAMekanik</v>
      </c>
      <c r="B35" s="3">
        <v>32</v>
      </c>
      <c r="C35" s="3" t="s">
        <v>158</v>
      </c>
      <c r="D35" s="4" t="s">
        <v>150</v>
      </c>
      <c r="E35" s="5" t="s">
        <v>159</v>
      </c>
      <c r="F35" s="6" t="s">
        <v>157</v>
      </c>
      <c r="G35" s="6" t="s">
        <v>160</v>
      </c>
      <c r="H35" s="7" t="s">
        <v>23</v>
      </c>
      <c r="I35" s="8">
        <v>5</v>
      </c>
      <c r="J35" s="37"/>
      <c r="K35" s="9">
        <f t="shared" si="1"/>
        <v>0</v>
      </c>
    </row>
    <row r="36" spans="1:11" ht="14.4" x14ac:dyDescent="0.3">
      <c r="A36" s="1" t="str">
        <f t="shared" si="0"/>
        <v>SAKARYAMekanik</v>
      </c>
      <c r="B36" s="3">
        <v>33</v>
      </c>
      <c r="C36" s="3" t="s">
        <v>161</v>
      </c>
      <c r="D36" s="4" t="s">
        <v>150</v>
      </c>
      <c r="E36" s="5" t="s">
        <v>162</v>
      </c>
      <c r="F36" s="6" t="s">
        <v>152</v>
      </c>
      <c r="G36" s="6" t="s">
        <v>163</v>
      </c>
      <c r="H36" s="7" t="s">
        <v>23</v>
      </c>
      <c r="I36" s="8">
        <v>6</v>
      </c>
      <c r="J36" s="37"/>
      <c r="K36" s="9">
        <f t="shared" si="1"/>
        <v>0</v>
      </c>
    </row>
    <row r="37" spans="1:11" ht="14.4" x14ac:dyDescent="0.3">
      <c r="A37" s="1" t="str">
        <f t="shared" si="0"/>
        <v>SAKARYAMekanik</v>
      </c>
      <c r="B37" s="3">
        <v>34</v>
      </c>
      <c r="C37" s="3" t="s">
        <v>164</v>
      </c>
      <c r="D37" s="4" t="s">
        <v>150</v>
      </c>
      <c r="E37" s="5" t="s">
        <v>165</v>
      </c>
      <c r="F37" s="6" t="s">
        <v>152</v>
      </c>
      <c r="G37" s="6" t="s">
        <v>166</v>
      </c>
      <c r="H37" s="7" t="s">
        <v>14</v>
      </c>
      <c r="I37" s="8">
        <v>8</v>
      </c>
      <c r="J37" s="37"/>
      <c r="K37" s="9">
        <f t="shared" si="1"/>
        <v>0</v>
      </c>
    </row>
    <row r="38" spans="1:11" ht="14.4" x14ac:dyDescent="0.3">
      <c r="A38" s="1" t="str">
        <f t="shared" si="0"/>
        <v>SAKARYAMekanik</v>
      </c>
      <c r="B38" s="3">
        <v>35</v>
      </c>
      <c r="C38" s="3" t="s">
        <v>167</v>
      </c>
      <c r="D38" s="4" t="s">
        <v>150</v>
      </c>
      <c r="E38" s="5" t="s">
        <v>168</v>
      </c>
      <c r="F38" s="6" t="s">
        <v>152</v>
      </c>
      <c r="G38" s="6" t="s">
        <v>169</v>
      </c>
      <c r="H38" s="7" t="s">
        <v>23</v>
      </c>
      <c r="I38" s="8">
        <v>20</v>
      </c>
      <c r="J38" s="37"/>
      <c r="K38" s="9">
        <f t="shared" si="1"/>
        <v>0</v>
      </c>
    </row>
    <row r="39" spans="1:11" ht="14.4" x14ac:dyDescent="0.3">
      <c r="B39" s="3">
        <v>36</v>
      </c>
      <c r="C39" s="3"/>
      <c r="D39" s="4"/>
      <c r="E39" s="5">
        <v>154951001</v>
      </c>
      <c r="F39" s="6"/>
      <c r="G39" s="6" t="s">
        <v>172</v>
      </c>
      <c r="H39" s="7" t="s">
        <v>23</v>
      </c>
      <c r="I39" s="8">
        <v>33</v>
      </c>
      <c r="J39" s="37"/>
      <c r="K39" s="9">
        <f t="shared" si="1"/>
        <v>0</v>
      </c>
    </row>
    <row r="40" spans="1:11" s="11" customFormat="1" ht="20.100000000000001" customHeight="1" x14ac:dyDescent="0.4">
      <c r="B40" s="12"/>
      <c r="C40" s="13"/>
      <c r="D40" s="13"/>
      <c r="E40" s="14"/>
      <c r="F40" s="15"/>
      <c r="G40" s="16" t="s">
        <v>173</v>
      </c>
      <c r="H40" s="14"/>
      <c r="I40" s="17" t="s">
        <v>174</v>
      </c>
      <c r="J40" s="18"/>
      <c r="K40" s="19">
        <f>SUM(K4:K39)</f>
        <v>0</v>
      </c>
    </row>
    <row r="41" spans="1:11" s="11" customFormat="1" ht="20.100000000000001" customHeight="1" x14ac:dyDescent="0.4">
      <c r="B41" s="63"/>
      <c r="C41" s="64"/>
      <c r="D41" s="64"/>
      <c r="E41" s="65"/>
      <c r="F41" s="66"/>
      <c r="G41" s="63"/>
      <c r="H41" s="65"/>
      <c r="I41" s="67"/>
      <c r="J41" s="68"/>
      <c r="K41" s="59"/>
    </row>
    <row r="42" spans="1:11" ht="20.100000000000001" customHeight="1" x14ac:dyDescent="0.3">
      <c r="A42" s="11"/>
      <c r="B42" s="79" t="s">
        <v>188</v>
      </c>
      <c r="C42" s="79"/>
      <c r="D42" s="79"/>
      <c r="E42" s="79"/>
      <c r="F42" s="79"/>
      <c r="G42" s="79"/>
      <c r="H42" s="79"/>
      <c r="I42" s="79"/>
      <c r="J42" s="79"/>
      <c r="K42" s="79"/>
    </row>
    <row r="43" spans="1:11" ht="20.100000000000001" customHeight="1" x14ac:dyDescent="0.3">
      <c r="B43" s="79" t="s">
        <v>189</v>
      </c>
      <c r="C43" s="79"/>
      <c r="D43" s="79"/>
      <c r="E43" s="79"/>
      <c r="F43" s="79"/>
      <c r="G43" s="79"/>
      <c r="H43" s="79"/>
      <c r="I43" s="79"/>
      <c r="J43" s="79"/>
      <c r="K43" s="79"/>
    </row>
    <row r="45" spans="1:11" ht="20.100000000000001" customHeight="1" x14ac:dyDescent="0.35">
      <c r="B45" s="38" t="s">
        <v>190</v>
      </c>
      <c r="C45" s="39"/>
      <c r="D45" s="39"/>
      <c r="E45" s="40"/>
      <c r="F45" s="41"/>
      <c r="G45" s="42"/>
      <c r="H45" s="43"/>
      <c r="I45" s="44"/>
      <c r="J45" s="45"/>
      <c r="K45" s="46"/>
    </row>
    <row r="46" spans="1:11" ht="20.100000000000001" customHeight="1" x14ac:dyDescent="0.35">
      <c r="B46" s="47"/>
      <c r="H46" s="10"/>
      <c r="I46" s="25"/>
      <c r="J46" s="27"/>
      <c r="K46" s="48"/>
    </row>
    <row r="47" spans="1:11" ht="20.100000000000001" customHeight="1" x14ac:dyDescent="0.3">
      <c r="B47" s="47" t="s">
        <v>191</v>
      </c>
      <c r="H47" s="10"/>
      <c r="I47" s="25"/>
      <c r="J47" s="26"/>
      <c r="K47" s="49"/>
    </row>
    <row r="48" spans="1:11" ht="20.100000000000001" customHeight="1" x14ac:dyDescent="0.3">
      <c r="B48" s="47"/>
      <c r="H48" s="10"/>
      <c r="I48" s="25"/>
      <c r="J48" s="26"/>
      <c r="K48" s="49"/>
    </row>
    <row r="49" spans="2:11" ht="20.100000000000001" customHeight="1" x14ac:dyDescent="0.3">
      <c r="B49" s="47" t="s">
        <v>192</v>
      </c>
      <c r="H49" s="10"/>
      <c r="I49" s="25"/>
      <c r="J49" s="26"/>
      <c r="K49" s="49"/>
    </row>
    <row r="50" spans="2:11" ht="20.100000000000001" customHeight="1" x14ac:dyDescent="0.35">
      <c r="B50" s="50"/>
      <c r="C50" s="51"/>
      <c r="D50" s="51"/>
      <c r="E50" s="52"/>
      <c r="F50" s="53"/>
      <c r="G50" s="54"/>
      <c r="H50" s="55"/>
      <c r="I50" s="56"/>
      <c r="J50" s="57"/>
      <c r="K50" s="58"/>
    </row>
  </sheetData>
  <autoFilter ref="A3:K3" xr:uid="{5E98664C-2E92-40D4-ACA8-3CEA446A9772}">
    <sortState xmlns:xlrd2="http://schemas.microsoft.com/office/spreadsheetml/2017/richdata2" ref="A4:K355">
      <sortCondition sortBy="cellColor" ref="J3" dxfId="0"/>
    </sortState>
  </autoFilter>
  <mergeCells count="13">
    <mergeCell ref="B42:K42"/>
    <mergeCell ref="B43:K43"/>
    <mergeCell ref="K2:K3"/>
    <mergeCell ref="C1:K1"/>
    <mergeCell ref="B2:B3"/>
    <mergeCell ref="C2:C3"/>
    <mergeCell ref="D2:D3"/>
    <mergeCell ref="E2:E3"/>
    <mergeCell ref="F2:F3"/>
    <mergeCell ref="G2:G3"/>
    <mergeCell ref="H2:H3"/>
    <mergeCell ref="I2:I3"/>
    <mergeCell ref="J2:J3"/>
  </mergeCells>
  <pageMargins left="0.23622047244094491" right="0.23622047244094491" top="0.74803149606299213" bottom="0.74803149606299213" header="0.31496062992125984" footer="0.31496062992125984"/>
  <pageSetup paperSize="9" scale="49" orientation="portrait" r:id="rId1"/>
  <headerFooter>
    <oddHeader>&amp;C&amp;"Calibri"&amp;12&amp;K27A03BGenel&amp;1#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5</vt:i4>
      </vt:variant>
    </vt:vector>
  </HeadingPairs>
  <TitlesOfParts>
    <vt:vector size="8" baseType="lpstr">
      <vt:lpstr>GENEL İCMAL</vt:lpstr>
      <vt:lpstr>DEPO YAPIM </vt:lpstr>
      <vt:lpstr>ŞEBEKE YÖNETİMİ EK OFİS</vt:lpstr>
      <vt:lpstr>'DEPO YAPIM '!Yazdırma_Alanı</vt:lpstr>
      <vt:lpstr>'GENEL İCMAL'!Yazdırma_Alanı</vt:lpstr>
      <vt:lpstr>'ŞEBEKE YÖNETİMİ EK OFİS'!Yazdırma_Alanı</vt:lpstr>
      <vt:lpstr>'DEPO YAPIM '!Yazdırma_Başlıkları</vt:lpstr>
      <vt:lpstr>'ŞEBEKE YÖNETİMİ EK OFİS'!Yazdırma_Başlıkları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Erman Gürbüz</dc:creator>
  <cp:lastModifiedBy>Melike Feratoğlu</cp:lastModifiedBy>
  <cp:lastPrinted>2025-02-03T12:16:28Z</cp:lastPrinted>
  <dcterms:created xsi:type="dcterms:W3CDTF">2025-01-31T11:19:06Z</dcterms:created>
  <dcterms:modified xsi:type="dcterms:W3CDTF">2025-02-17T05:19:34Z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2025-01-31T11:24:05Z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3c3162f0-45ee-4274-b723-19f9cb323790</vt:lpwstr>
  </property>
  <property fmtid="{D5CDD505-2E9C-101B-9397-08002B2CF9AE}" pid="8" name="MSIP_Label_f1eabcb5-00e4-403a-8705-489822179bfa_ContentBits">
    <vt:lpwstr>1</vt:lpwstr>
  </property>
</Properties>
</file>