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GEBZEFILESERVER\satinalma\A _SATINALMA EKİP\ESIN\2024 SÖZLEŞMELER\3000277405 Reaktör\RFP\"/>
    </mc:Choice>
  </mc:AlternateContent>
  <xr:revisionPtr revIDLastSave="0" documentId="13_ncr:1_{3E1D89B5-D80C-4788-AFBE-2D3C2DD4E2B8}" xr6:coauthVersionLast="47" xr6:coauthVersionMax="47" xr10:uidLastSave="{00000000-0000-0000-0000-000000000000}"/>
  <bookViews>
    <workbookView xWindow="-108" yWindow="-108" windowWidth="23256" windowHeight="12456" xr2:uid="{B166C75F-32C6-4D84-BB5F-6EB1269E2F6B}"/>
  </bookViews>
  <sheets>
    <sheet name="EK-1 Birim Fiyat Teklif Cetve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U26" i="1"/>
  <c r="T26" i="1"/>
  <c r="S26" i="1"/>
  <c r="R26" i="1"/>
  <c r="Q26" i="1"/>
  <c r="P26" i="1"/>
  <c r="O26" i="1"/>
  <c r="N26" i="1"/>
  <c r="M26" i="1"/>
  <c r="L26" i="1"/>
  <c r="K26" i="1"/>
  <c r="I26" i="1"/>
  <c r="F9" i="1"/>
  <c r="H9" i="1"/>
  <c r="F5" i="1"/>
  <c r="F6" i="1" l="1"/>
  <c r="H6" i="1" s="1"/>
  <c r="F7" i="1"/>
  <c r="H7" i="1" s="1"/>
  <c r="F8" i="1"/>
  <c r="H8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H5" i="1"/>
  <c r="H26" i="1" l="1"/>
</calcChain>
</file>

<file path=xl/sharedStrings.xml><?xml version="1.0" encoding="utf-8"?>
<sst xmlns="http://schemas.openxmlformats.org/spreadsheetml/2006/main" count="89" uniqueCount="71">
  <si>
    <t>TOPLAM MİKTAR</t>
  </si>
  <si>
    <t>KOCAELİ</t>
  </si>
  <si>
    <t>SAKARYA</t>
  </si>
  <si>
    <t>GEBZE + DİLOVASI</t>
  </si>
  <si>
    <t>BOLU</t>
  </si>
  <si>
    <t>DÜZCE</t>
  </si>
  <si>
    <t>İzmit 380 TM TRA</t>
  </si>
  <si>
    <t>İzmit 380 TM TRB</t>
  </si>
  <si>
    <t>Arslanbey TM TRB</t>
  </si>
  <si>
    <t>Ferizli OSB TM TRA</t>
  </si>
  <si>
    <t>Karasu TM TRA</t>
  </si>
  <si>
    <t>Makine OSB TM TRA</t>
  </si>
  <si>
    <t>Tepeören TM TRB</t>
  </si>
  <si>
    <t>Dilovası OSB TM TRB</t>
  </si>
  <si>
    <t>Bolu2 TM TRA</t>
  </si>
  <si>
    <t>Göynük TM TRA</t>
  </si>
  <si>
    <t>Gümüşova TM TRB</t>
  </si>
  <si>
    <t>Kaynaşlı TM TRA</t>
  </si>
  <si>
    <t>MALZEME VEYA İŞİN CİNSİ</t>
  </si>
  <si>
    <t>Birimi</t>
  </si>
  <si>
    <t>Şehir Hastanesi DM (KDD07073)</t>
  </si>
  <si>
    <t>Zikri Soyer Kabin (KDD10494)</t>
  </si>
  <si>
    <t>Tezcan DM (KGD02317)</t>
  </si>
  <si>
    <t>Söğütlü DM (SOK00001)</t>
  </si>
  <si>
    <t>Kocaali DM (SKD00091)</t>
  </si>
  <si>
    <t>MERMERCİLER OSB DM (GCC08564)</t>
  </si>
  <si>
    <t>ŞEKERPINAR DM (GAD07527)</t>
  </si>
  <si>
    <t xml:space="preserve">MUALLİKÖY TEKNOLOJİ GELİŞTİRME DM (GDC31022) </t>
  </si>
  <si>
    <t>Ardem Kabin (BFK01145)</t>
  </si>
  <si>
    <t>KARACALAR KABİN KÖK 4006 (BCK04006)</t>
  </si>
  <si>
    <t>Yeni Döngelli DM (DED05040)</t>
  </si>
  <si>
    <t>DİPSİZGÖL KABİN DM 2004 (DFD02004)</t>
  </si>
  <si>
    <t>34,5 KV Sabit Şönt Reaktör 1000 kVar</t>
  </si>
  <si>
    <t>Ad</t>
  </si>
  <si>
    <t>34,5 KV Sabit Şönt Reaktör 2000 kVar</t>
  </si>
  <si>
    <t>34,5 KV Sabit Şönt Reaktör 3000 kVar</t>
  </si>
  <si>
    <t>Snubber Devresi (RC Devresi)</t>
  </si>
  <si>
    <t>Set</t>
  </si>
  <si>
    <t>20.3/35kV YE3SV 1x95/16mm2 Kablo</t>
  </si>
  <si>
    <t>Mt</t>
  </si>
  <si>
    <t>Silikon izolatör (C8-200)</t>
  </si>
  <si>
    <t>36kV Bara Parafudr</t>
  </si>
  <si>
    <t>19/33(36) kV 1x95mm2 Isı Büzüşmeli Kablo Başlığı Dahili Tip</t>
  </si>
  <si>
    <t>19/33(36) kV 1x95mm2 Isı Büzüşmeli Kablo Başlığı Harici Tip</t>
  </si>
  <si>
    <t xml:space="preserve">Beton Dökümü </t>
  </si>
  <si>
    <t>m3</t>
  </si>
  <si>
    <t>Ölüm Tehlike Levhası (AL.ORTA)-Yeni</t>
  </si>
  <si>
    <t>50 mm NYY kablo</t>
  </si>
  <si>
    <t>Topraklama KZĞ GAL.ÇLK.65x65x7mm.2m</t>
  </si>
  <si>
    <t>Topraklama Şeridi(Galvanizli)</t>
  </si>
  <si>
    <t>2 mm sactan panjur yapılması (1m2=28kg)</t>
  </si>
  <si>
    <t>Kg</t>
  </si>
  <si>
    <t>12*1,5mm2 TTR Kablo</t>
  </si>
  <si>
    <t>1kV 4*2,5mm2 NYY Ekranlı Kablo</t>
  </si>
  <si>
    <t xml:space="preserve">Harici Tip Kapı Konum Anahtarı </t>
  </si>
  <si>
    <t>Sesli/Işıklı 24VDC Uyarı Sistemi</t>
  </si>
  <si>
    <t>Fider YönetimGOOSE (FYR-G) Tipli Koruma Rölesi</t>
  </si>
  <si>
    <t xml:space="preserve">YG HAVA YALITIMLI METAL MAHFAZALI MODÜLER Kesicili Giriş/Çıkış Hücresi </t>
  </si>
  <si>
    <t>TOPLAM TUTAR (USD)</t>
  </si>
  <si>
    <t>EK-1 Birim Fiyat Teklif Cetveli</t>
  </si>
  <si>
    <t>KALEM SIRA NO</t>
  </si>
  <si>
    <t>FİRMA</t>
  </si>
  <si>
    <t>:</t>
  </si>
  <si>
    <t>TARİH</t>
  </si>
  <si>
    <t>KAŞE-İMZA</t>
  </si>
  <si>
    <t>TOPLAM TUTAR</t>
  </si>
  <si>
    <t>TEKLİF EDİLEN MARKA</t>
  </si>
  <si>
    <t>MONTAJ DAHİL MALZEME BİRİM FİYAT (USD)</t>
  </si>
  <si>
    <t xml:space="preserve">SAKARYA / Adapazarı </t>
  </si>
  <si>
    <t xml:space="preserve"> Kapalı Spor Salonu DM (SAD00143) </t>
  </si>
  <si>
    <t>Sarı ile renklendirilmiş alanlar doldurulacaktır.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</si>
</sst>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USD]\ 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  <charset val="162"/>
    </font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2" borderId="1" applyNumberFormat="0" applyFont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5" fillId="0" borderId="9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2" applyFont="1" applyFill="1" applyBorder="1" applyAlignment="1" applyProtection="1">
      <alignment horizontal="center" vertical="center" wrapText="1"/>
      <protection locked="0"/>
    </xf>
    <xf numFmtId="0" fontId="5" fillId="0" borderId="13" xfId="2" applyFont="1" applyFill="1" applyBorder="1" applyAlignment="1" applyProtection="1">
      <alignment horizontal="center" vertical="center" wrapText="1"/>
      <protection locked="0"/>
    </xf>
    <xf numFmtId="0" fontId="5" fillId="0" borderId="14" xfId="2" applyFont="1" applyFill="1" applyBorder="1" applyAlignment="1" applyProtection="1">
      <alignment horizontal="center" vertical="center" wrapText="1"/>
      <protection locked="0"/>
    </xf>
    <xf numFmtId="0" fontId="1" fillId="0" borderId="13" xfId="3" applyFont="1" applyBorder="1" applyAlignment="1">
      <alignment horizontal="center" vertical="center" wrapText="1"/>
    </xf>
    <xf numFmtId="1" fontId="7" fillId="0" borderId="12" xfId="4" applyNumberFormat="1" applyFont="1" applyBorder="1" applyAlignment="1">
      <alignment horizontal="center"/>
    </xf>
    <xf numFmtId="1" fontId="7" fillId="0" borderId="13" xfId="4" applyNumberFormat="1" applyFont="1" applyBorder="1" applyAlignment="1">
      <alignment horizontal="center"/>
    </xf>
    <xf numFmtId="1" fontId="7" fillId="0" borderId="14" xfId="4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3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164" fontId="7" fillId="3" borderId="13" xfId="4" applyNumberFormat="1" applyFont="1" applyFill="1" applyBorder="1" applyAlignment="1">
      <alignment horizontal="center" wrapText="1"/>
    </xf>
    <xf numFmtId="164" fontId="7" fillId="0" borderId="14" xfId="4" applyNumberFormat="1" applyFont="1" applyBorder="1" applyAlignment="1">
      <alignment horizontal="center" wrapText="1"/>
    </xf>
    <xf numFmtId="164" fontId="7" fillId="3" borderId="13" xfId="4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164" fontId="7" fillId="3" borderId="6" xfId="4" applyNumberFormat="1" applyFont="1" applyFill="1" applyBorder="1" applyAlignment="1">
      <alignment horizontal="center" wrapText="1"/>
    </xf>
    <xf numFmtId="164" fontId="7" fillId="0" borderId="7" xfId="4" applyNumberFormat="1" applyFont="1" applyBorder="1" applyAlignment="1">
      <alignment horizontal="center" wrapText="1"/>
    </xf>
    <xf numFmtId="1" fontId="7" fillId="0" borderId="18" xfId="4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1" fillId="3" borderId="13" xfId="3" applyFont="1" applyFill="1" applyBorder="1" applyAlignment="1">
      <alignment horizontal="center" vertical="center" wrapText="1"/>
    </xf>
    <xf numFmtId="1" fontId="7" fillId="0" borderId="13" xfId="4" applyNumberFormat="1" applyFont="1" applyBorder="1" applyAlignment="1">
      <alignment horizontal="center" wrapText="1"/>
    </xf>
    <xf numFmtId="0" fontId="1" fillId="3" borderId="6" xfId="3" applyFont="1" applyFill="1" applyBorder="1" applyAlignment="1">
      <alignment horizontal="center" vertical="center" wrapText="1"/>
    </xf>
    <xf numFmtId="1" fontId="7" fillId="0" borderId="6" xfId="4" applyNumberFormat="1" applyFont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3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/>
    </xf>
    <xf numFmtId="0" fontId="8" fillId="0" borderId="17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</cellXfs>
  <cellStyles count="5">
    <cellStyle name="Normal" xfId="0" builtinId="0"/>
    <cellStyle name="Normal 14 11" xfId="3" xr:uid="{E9E62184-EC8A-40B8-AD9C-E2373501DDB2}"/>
    <cellStyle name="Normal 2 3" xfId="1" xr:uid="{F7988234-F217-475C-861E-FDA33ADA8DCA}"/>
    <cellStyle name="Normal_DURUMTESPİT(t.b.fiyat) (cetveller)" xfId="4" xr:uid="{0153703C-92E3-4CE5-97A8-40D76B4C7F45}"/>
    <cellStyle name="Not 4" xfId="2" xr:uid="{30456420-9E21-42D7-AB39-C1699B6B0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75E-8985-4156-ABDB-0172A22450B4}">
  <sheetPr>
    <pageSetUpPr fitToPage="1"/>
  </sheetPr>
  <dimension ref="B1:U31"/>
  <sheetViews>
    <sheetView showGridLines="0" tabSelected="1" zoomScale="80" zoomScaleNormal="80" zoomScaleSheetLayoutView="70" workbookViewId="0">
      <selection activeCell="I26" sqref="I26"/>
    </sheetView>
  </sheetViews>
  <sheetFormatPr defaultRowHeight="14.4" x14ac:dyDescent="0.3"/>
  <cols>
    <col min="1" max="1" width="2.109375" style="1" customWidth="1"/>
    <col min="2" max="2" width="14.88671875" style="1" customWidth="1"/>
    <col min="3" max="3" width="66.5546875" style="1" customWidth="1"/>
    <col min="4" max="4" width="8.88671875" style="1"/>
    <col min="5" max="5" width="11.77734375" style="1" customWidth="1"/>
    <col min="6" max="6" width="11.6640625" style="2" customWidth="1"/>
    <col min="7" max="7" width="12.6640625" style="2" customWidth="1"/>
    <col min="8" max="8" width="17" style="2" customWidth="1"/>
    <col min="9" max="21" width="16.109375" style="1" customWidth="1"/>
    <col min="22" max="16384" width="8.88671875" style="1"/>
  </cols>
  <sheetData>
    <row r="1" spans="2:21" ht="15" thickBot="1" x14ac:dyDescent="0.35"/>
    <row r="2" spans="2:21" x14ac:dyDescent="0.3">
      <c r="B2" s="59" t="s">
        <v>60</v>
      </c>
      <c r="C2" s="57" t="s">
        <v>59</v>
      </c>
      <c r="D2" s="57"/>
      <c r="E2" s="57"/>
      <c r="F2" s="47" t="s">
        <v>0</v>
      </c>
      <c r="G2" s="44" t="s">
        <v>67</v>
      </c>
      <c r="H2" s="51" t="s">
        <v>58</v>
      </c>
      <c r="I2" s="42" t="s">
        <v>1</v>
      </c>
      <c r="J2" s="50"/>
      <c r="K2" s="43"/>
      <c r="L2" s="42" t="s">
        <v>2</v>
      </c>
      <c r="M2" s="50"/>
      <c r="N2" s="43"/>
      <c r="O2" s="42" t="s">
        <v>3</v>
      </c>
      <c r="P2" s="50"/>
      <c r="Q2" s="43"/>
      <c r="R2" s="42" t="s">
        <v>4</v>
      </c>
      <c r="S2" s="43"/>
      <c r="T2" s="42" t="s">
        <v>5</v>
      </c>
      <c r="U2" s="43"/>
    </row>
    <row r="3" spans="2:21" ht="28.8" x14ac:dyDescent="0.3">
      <c r="B3" s="60"/>
      <c r="C3" s="58"/>
      <c r="D3" s="58"/>
      <c r="E3" s="58"/>
      <c r="F3" s="48"/>
      <c r="G3" s="45"/>
      <c r="H3" s="52"/>
      <c r="I3" s="3" t="s">
        <v>6</v>
      </c>
      <c r="J3" s="4" t="s">
        <v>7</v>
      </c>
      <c r="K3" s="5" t="s">
        <v>8</v>
      </c>
      <c r="L3" s="3" t="s">
        <v>9</v>
      </c>
      <c r="M3" s="4" t="s">
        <v>68</v>
      </c>
      <c r="N3" s="5" t="s">
        <v>10</v>
      </c>
      <c r="O3" s="3" t="s">
        <v>11</v>
      </c>
      <c r="P3" s="4" t="s">
        <v>12</v>
      </c>
      <c r="Q3" s="5" t="s">
        <v>13</v>
      </c>
      <c r="R3" s="3" t="s">
        <v>14</v>
      </c>
      <c r="S3" s="5" t="s">
        <v>15</v>
      </c>
      <c r="T3" s="3" t="s">
        <v>16</v>
      </c>
      <c r="U3" s="5" t="s">
        <v>17</v>
      </c>
    </row>
    <row r="4" spans="2:21" ht="58.2" thickBot="1" x14ac:dyDescent="0.35">
      <c r="B4" s="61"/>
      <c r="C4" s="35" t="s">
        <v>18</v>
      </c>
      <c r="D4" s="35" t="s">
        <v>19</v>
      </c>
      <c r="E4" s="35" t="s">
        <v>66</v>
      </c>
      <c r="F4" s="49"/>
      <c r="G4" s="46"/>
      <c r="H4" s="53"/>
      <c r="I4" s="6" t="s">
        <v>20</v>
      </c>
      <c r="J4" s="7" t="s">
        <v>21</v>
      </c>
      <c r="K4" s="8" t="s">
        <v>22</v>
      </c>
      <c r="L4" s="6" t="s">
        <v>23</v>
      </c>
      <c r="M4" s="7" t="s">
        <v>69</v>
      </c>
      <c r="N4" s="8" t="s">
        <v>24</v>
      </c>
      <c r="O4" s="6" t="s">
        <v>25</v>
      </c>
      <c r="P4" s="7" t="s">
        <v>26</v>
      </c>
      <c r="Q4" s="8" t="s">
        <v>27</v>
      </c>
      <c r="R4" s="6" t="s">
        <v>28</v>
      </c>
      <c r="S4" s="8" t="s">
        <v>29</v>
      </c>
      <c r="T4" s="6" t="s">
        <v>30</v>
      </c>
      <c r="U4" s="8" t="s">
        <v>31</v>
      </c>
    </row>
    <row r="5" spans="2:21" ht="15" customHeight="1" x14ac:dyDescent="0.3">
      <c r="B5" s="22">
        <v>1</v>
      </c>
      <c r="C5" s="30" t="s">
        <v>32</v>
      </c>
      <c r="D5" s="23" t="s">
        <v>33</v>
      </c>
      <c r="E5" s="38"/>
      <c r="F5" s="39">
        <f t="shared" ref="F5:F25" si="0">+I5+J5+K5+L5+M5+N5+O5+P5+Q5+R5+S5+T5+U5</f>
        <v>6</v>
      </c>
      <c r="G5" s="31"/>
      <c r="H5" s="32">
        <f t="shared" ref="H5:H25" si="1">F5*G5</f>
        <v>0</v>
      </c>
      <c r="I5" s="33"/>
      <c r="J5" s="11"/>
      <c r="K5" s="12"/>
      <c r="L5" s="10"/>
      <c r="M5" s="11"/>
      <c r="N5" s="12">
        <v>1</v>
      </c>
      <c r="O5" s="10"/>
      <c r="P5" s="11"/>
      <c r="Q5" s="12">
        <v>1</v>
      </c>
      <c r="R5" s="10">
        <v>1</v>
      </c>
      <c r="S5" s="12">
        <v>1</v>
      </c>
      <c r="T5" s="10">
        <v>1</v>
      </c>
      <c r="U5" s="12">
        <v>1</v>
      </c>
    </row>
    <row r="6" spans="2:21" ht="15" customHeight="1" x14ac:dyDescent="0.3">
      <c r="B6" s="20">
        <v>2</v>
      </c>
      <c r="C6" s="24" t="s">
        <v>34</v>
      </c>
      <c r="D6" s="9" t="s">
        <v>33</v>
      </c>
      <c r="E6" s="36"/>
      <c r="F6" s="37">
        <f t="shared" si="0"/>
        <v>3</v>
      </c>
      <c r="G6" s="27"/>
      <c r="H6" s="28">
        <f t="shared" si="1"/>
        <v>0</v>
      </c>
      <c r="I6" s="33">
        <v>1</v>
      </c>
      <c r="J6" s="11"/>
      <c r="K6" s="12">
        <v>1</v>
      </c>
      <c r="L6" s="10">
        <v>1</v>
      </c>
      <c r="M6" s="11"/>
      <c r="N6" s="12"/>
      <c r="O6" s="10"/>
      <c r="P6" s="11"/>
      <c r="Q6" s="12"/>
      <c r="R6" s="10"/>
      <c r="S6" s="12"/>
      <c r="T6" s="10"/>
      <c r="U6" s="12"/>
    </row>
    <row r="7" spans="2:21" ht="15" customHeight="1" x14ac:dyDescent="0.3">
      <c r="B7" s="20">
        <v>3</v>
      </c>
      <c r="C7" s="24" t="s">
        <v>35</v>
      </c>
      <c r="D7" s="9" t="s">
        <v>33</v>
      </c>
      <c r="E7" s="36"/>
      <c r="F7" s="37">
        <f t="shared" si="0"/>
        <v>4</v>
      </c>
      <c r="G7" s="27"/>
      <c r="H7" s="28">
        <f t="shared" si="1"/>
        <v>0</v>
      </c>
      <c r="I7" s="33"/>
      <c r="J7" s="11">
        <v>1</v>
      </c>
      <c r="K7" s="12"/>
      <c r="L7" s="10"/>
      <c r="M7" s="11">
        <v>1</v>
      </c>
      <c r="N7" s="12"/>
      <c r="O7" s="10">
        <v>1</v>
      </c>
      <c r="P7" s="11">
        <v>1</v>
      </c>
      <c r="Q7" s="12"/>
      <c r="R7" s="10"/>
      <c r="S7" s="12"/>
      <c r="T7" s="10"/>
      <c r="U7" s="12"/>
    </row>
    <row r="8" spans="2:21" x14ac:dyDescent="0.3">
      <c r="B8" s="20">
        <v>4</v>
      </c>
      <c r="C8" s="25" t="s">
        <v>57</v>
      </c>
      <c r="D8" s="13" t="s">
        <v>33</v>
      </c>
      <c r="E8" s="21"/>
      <c r="F8" s="37">
        <f t="shared" si="0"/>
        <v>10</v>
      </c>
      <c r="G8" s="29"/>
      <c r="H8" s="28">
        <f t="shared" si="1"/>
        <v>0</v>
      </c>
      <c r="I8" s="34">
        <v>1</v>
      </c>
      <c r="J8" s="13">
        <v>1</v>
      </c>
      <c r="K8" s="14">
        <v>1</v>
      </c>
      <c r="L8" s="15">
        <v>1</v>
      </c>
      <c r="M8" s="13">
        <v>0</v>
      </c>
      <c r="N8" s="14">
        <v>0</v>
      </c>
      <c r="O8" s="15">
        <v>1</v>
      </c>
      <c r="P8" s="13">
        <v>1</v>
      </c>
      <c r="Q8" s="14">
        <v>1</v>
      </c>
      <c r="R8" s="15">
        <v>0</v>
      </c>
      <c r="S8" s="14">
        <v>1</v>
      </c>
      <c r="T8" s="15">
        <v>1</v>
      </c>
      <c r="U8" s="14">
        <v>1</v>
      </c>
    </row>
    <row r="9" spans="2:21" x14ac:dyDescent="0.3">
      <c r="B9" s="20">
        <v>5</v>
      </c>
      <c r="C9" s="25" t="s">
        <v>56</v>
      </c>
      <c r="D9" s="13" t="s">
        <v>33</v>
      </c>
      <c r="E9" s="21"/>
      <c r="F9" s="37">
        <f t="shared" si="0"/>
        <v>10</v>
      </c>
      <c r="G9" s="27"/>
      <c r="H9" s="28">
        <f t="shared" si="1"/>
        <v>0</v>
      </c>
      <c r="I9" s="34">
        <v>1</v>
      </c>
      <c r="J9" s="13">
        <v>1</v>
      </c>
      <c r="K9" s="14">
        <v>1</v>
      </c>
      <c r="L9" s="15">
        <v>1</v>
      </c>
      <c r="M9" s="13">
        <v>0</v>
      </c>
      <c r="N9" s="14">
        <v>0</v>
      </c>
      <c r="O9" s="15">
        <v>1</v>
      </c>
      <c r="P9" s="13">
        <v>1</v>
      </c>
      <c r="Q9" s="14">
        <v>1</v>
      </c>
      <c r="R9" s="15">
        <v>0</v>
      </c>
      <c r="S9" s="14">
        <v>1</v>
      </c>
      <c r="T9" s="15">
        <v>1</v>
      </c>
      <c r="U9" s="14">
        <v>1</v>
      </c>
    </row>
    <row r="10" spans="2:21" x14ac:dyDescent="0.3">
      <c r="B10" s="20">
        <v>6</v>
      </c>
      <c r="C10" s="26" t="s">
        <v>36</v>
      </c>
      <c r="D10" s="13" t="s">
        <v>37</v>
      </c>
      <c r="E10" s="21"/>
      <c r="F10" s="37">
        <f t="shared" si="0"/>
        <v>13</v>
      </c>
      <c r="G10" s="27"/>
      <c r="H10" s="28">
        <f t="shared" si="1"/>
        <v>0</v>
      </c>
      <c r="I10" s="34">
        <v>1</v>
      </c>
      <c r="J10" s="13">
        <v>1</v>
      </c>
      <c r="K10" s="14">
        <v>1</v>
      </c>
      <c r="L10" s="15">
        <v>1</v>
      </c>
      <c r="M10" s="13">
        <v>1</v>
      </c>
      <c r="N10" s="14">
        <v>1</v>
      </c>
      <c r="O10" s="15">
        <v>1</v>
      </c>
      <c r="P10" s="13">
        <v>1</v>
      </c>
      <c r="Q10" s="14">
        <v>1</v>
      </c>
      <c r="R10" s="15">
        <v>1</v>
      </c>
      <c r="S10" s="14">
        <v>1</v>
      </c>
      <c r="T10" s="15">
        <v>1</v>
      </c>
      <c r="U10" s="14">
        <v>1</v>
      </c>
    </row>
    <row r="11" spans="2:21" x14ac:dyDescent="0.3">
      <c r="B11" s="20">
        <v>7</v>
      </c>
      <c r="C11" s="26" t="s">
        <v>38</v>
      </c>
      <c r="D11" s="13" t="s">
        <v>39</v>
      </c>
      <c r="E11" s="21"/>
      <c r="F11" s="37">
        <f t="shared" si="0"/>
        <v>765</v>
      </c>
      <c r="G11" s="27"/>
      <c r="H11" s="28">
        <f t="shared" si="1"/>
        <v>0</v>
      </c>
      <c r="I11" s="34">
        <v>45</v>
      </c>
      <c r="J11" s="13">
        <v>45</v>
      </c>
      <c r="K11" s="14">
        <v>45</v>
      </c>
      <c r="L11" s="15">
        <v>45</v>
      </c>
      <c r="M11" s="13">
        <v>90</v>
      </c>
      <c r="N11" s="14">
        <v>90</v>
      </c>
      <c r="O11" s="15">
        <v>90</v>
      </c>
      <c r="P11" s="13">
        <v>90</v>
      </c>
      <c r="Q11" s="14">
        <v>45</v>
      </c>
      <c r="R11" s="15">
        <v>45</v>
      </c>
      <c r="S11" s="14">
        <v>45</v>
      </c>
      <c r="T11" s="15">
        <v>45</v>
      </c>
      <c r="U11" s="14">
        <v>45</v>
      </c>
    </row>
    <row r="12" spans="2:21" x14ac:dyDescent="0.3">
      <c r="B12" s="20">
        <v>8</v>
      </c>
      <c r="C12" s="26" t="s">
        <v>40</v>
      </c>
      <c r="D12" s="13" t="s">
        <v>33</v>
      </c>
      <c r="E12" s="21"/>
      <c r="F12" s="37">
        <f t="shared" si="0"/>
        <v>39</v>
      </c>
      <c r="G12" s="29"/>
      <c r="H12" s="28">
        <f t="shared" si="1"/>
        <v>0</v>
      </c>
      <c r="I12" s="34">
        <v>3</v>
      </c>
      <c r="J12" s="13">
        <v>3</v>
      </c>
      <c r="K12" s="14">
        <v>3</v>
      </c>
      <c r="L12" s="15">
        <v>3</v>
      </c>
      <c r="M12" s="13">
        <v>3</v>
      </c>
      <c r="N12" s="14">
        <v>3</v>
      </c>
      <c r="O12" s="15">
        <v>3</v>
      </c>
      <c r="P12" s="13">
        <v>3</v>
      </c>
      <c r="Q12" s="14">
        <v>3</v>
      </c>
      <c r="R12" s="15">
        <v>3</v>
      </c>
      <c r="S12" s="14">
        <v>3</v>
      </c>
      <c r="T12" s="15">
        <v>3</v>
      </c>
      <c r="U12" s="14">
        <v>3</v>
      </c>
    </row>
    <row r="13" spans="2:21" x14ac:dyDescent="0.3">
      <c r="B13" s="20">
        <v>9</v>
      </c>
      <c r="C13" s="26" t="s">
        <v>41</v>
      </c>
      <c r="D13" s="13" t="s">
        <v>33</v>
      </c>
      <c r="E13" s="21"/>
      <c r="F13" s="37">
        <f t="shared" si="0"/>
        <v>39</v>
      </c>
      <c r="G13" s="27"/>
      <c r="H13" s="28">
        <f t="shared" si="1"/>
        <v>0</v>
      </c>
      <c r="I13" s="34">
        <v>3</v>
      </c>
      <c r="J13" s="13">
        <v>3</v>
      </c>
      <c r="K13" s="14">
        <v>3</v>
      </c>
      <c r="L13" s="15">
        <v>3</v>
      </c>
      <c r="M13" s="13">
        <v>3</v>
      </c>
      <c r="N13" s="14">
        <v>3</v>
      </c>
      <c r="O13" s="15">
        <v>3</v>
      </c>
      <c r="P13" s="13">
        <v>3</v>
      </c>
      <c r="Q13" s="14">
        <v>3</v>
      </c>
      <c r="R13" s="15">
        <v>3</v>
      </c>
      <c r="S13" s="14">
        <v>3</v>
      </c>
      <c r="T13" s="15">
        <v>3</v>
      </c>
      <c r="U13" s="14">
        <v>3</v>
      </c>
    </row>
    <row r="14" spans="2:21" x14ac:dyDescent="0.3">
      <c r="B14" s="20">
        <v>10</v>
      </c>
      <c r="C14" s="26" t="s">
        <v>42</v>
      </c>
      <c r="D14" s="13" t="s">
        <v>33</v>
      </c>
      <c r="E14" s="21"/>
      <c r="F14" s="37">
        <f t="shared" si="0"/>
        <v>39</v>
      </c>
      <c r="G14" s="27"/>
      <c r="H14" s="28">
        <f t="shared" si="1"/>
        <v>0</v>
      </c>
      <c r="I14" s="34">
        <v>3</v>
      </c>
      <c r="J14" s="13">
        <v>3</v>
      </c>
      <c r="K14" s="14">
        <v>3</v>
      </c>
      <c r="L14" s="15">
        <v>3</v>
      </c>
      <c r="M14" s="13">
        <v>3</v>
      </c>
      <c r="N14" s="14">
        <v>3</v>
      </c>
      <c r="O14" s="15">
        <v>3</v>
      </c>
      <c r="P14" s="13">
        <v>3</v>
      </c>
      <c r="Q14" s="14">
        <v>3</v>
      </c>
      <c r="R14" s="15">
        <v>3</v>
      </c>
      <c r="S14" s="14">
        <v>3</v>
      </c>
      <c r="T14" s="15">
        <v>3</v>
      </c>
      <c r="U14" s="14">
        <v>3</v>
      </c>
    </row>
    <row r="15" spans="2:21" x14ac:dyDescent="0.3">
      <c r="B15" s="20">
        <v>11</v>
      </c>
      <c r="C15" s="26" t="s">
        <v>43</v>
      </c>
      <c r="D15" s="13" t="s">
        <v>33</v>
      </c>
      <c r="E15" s="21"/>
      <c r="F15" s="37">
        <f t="shared" si="0"/>
        <v>39</v>
      </c>
      <c r="G15" s="27"/>
      <c r="H15" s="28">
        <f t="shared" si="1"/>
        <v>0</v>
      </c>
      <c r="I15" s="34">
        <v>3</v>
      </c>
      <c r="J15" s="13">
        <v>3</v>
      </c>
      <c r="K15" s="14">
        <v>3</v>
      </c>
      <c r="L15" s="15">
        <v>3</v>
      </c>
      <c r="M15" s="13">
        <v>3</v>
      </c>
      <c r="N15" s="14">
        <v>3</v>
      </c>
      <c r="O15" s="15">
        <v>3</v>
      </c>
      <c r="P15" s="13">
        <v>3</v>
      </c>
      <c r="Q15" s="14">
        <v>3</v>
      </c>
      <c r="R15" s="15">
        <v>3</v>
      </c>
      <c r="S15" s="14">
        <v>3</v>
      </c>
      <c r="T15" s="15">
        <v>3</v>
      </c>
      <c r="U15" s="14">
        <v>3</v>
      </c>
    </row>
    <row r="16" spans="2:21" x14ac:dyDescent="0.3">
      <c r="B16" s="20">
        <v>12</v>
      </c>
      <c r="C16" s="26" t="s">
        <v>44</v>
      </c>
      <c r="D16" s="13" t="s">
        <v>45</v>
      </c>
      <c r="E16" s="21"/>
      <c r="F16" s="37">
        <f t="shared" si="0"/>
        <v>360</v>
      </c>
      <c r="G16" s="27"/>
      <c r="H16" s="28">
        <f t="shared" si="1"/>
        <v>0</v>
      </c>
      <c r="I16" s="34">
        <v>36</v>
      </c>
      <c r="J16" s="13">
        <v>36</v>
      </c>
      <c r="K16" s="14">
        <v>36</v>
      </c>
      <c r="L16" s="15">
        <v>0</v>
      </c>
      <c r="M16" s="13">
        <v>36</v>
      </c>
      <c r="N16" s="14">
        <v>36</v>
      </c>
      <c r="O16" s="15">
        <v>36</v>
      </c>
      <c r="P16" s="13">
        <v>36</v>
      </c>
      <c r="Q16" s="14">
        <v>0</v>
      </c>
      <c r="R16" s="15">
        <v>0</v>
      </c>
      <c r="S16" s="14">
        <v>36</v>
      </c>
      <c r="T16" s="15">
        <v>36</v>
      </c>
      <c r="U16" s="14">
        <v>36</v>
      </c>
    </row>
    <row r="17" spans="2:21" x14ac:dyDescent="0.3">
      <c r="B17" s="20">
        <v>13</v>
      </c>
      <c r="C17" s="26" t="s">
        <v>46</v>
      </c>
      <c r="D17" s="13" t="s">
        <v>33</v>
      </c>
      <c r="E17" s="21"/>
      <c r="F17" s="37">
        <f t="shared" si="0"/>
        <v>52</v>
      </c>
      <c r="G17" s="27"/>
      <c r="H17" s="28">
        <f t="shared" si="1"/>
        <v>0</v>
      </c>
      <c r="I17" s="34">
        <v>4</v>
      </c>
      <c r="J17" s="13">
        <v>4</v>
      </c>
      <c r="K17" s="14">
        <v>4</v>
      </c>
      <c r="L17" s="15">
        <v>4</v>
      </c>
      <c r="M17" s="13">
        <v>4</v>
      </c>
      <c r="N17" s="14">
        <v>4</v>
      </c>
      <c r="O17" s="15">
        <v>4</v>
      </c>
      <c r="P17" s="13">
        <v>4</v>
      </c>
      <c r="Q17" s="14">
        <v>4</v>
      </c>
      <c r="R17" s="15">
        <v>4</v>
      </c>
      <c r="S17" s="14">
        <v>4</v>
      </c>
      <c r="T17" s="15">
        <v>4</v>
      </c>
      <c r="U17" s="14">
        <v>4</v>
      </c>
    </row>
    <row r="18" spans="2:21" x14ac:dyDescent="0.3">
      <c r="B18" s="20">
        <v>14</v>
      </c>
      <c r="C18" s="26" t="s">
        <v>47</v>
      </c>
      <c r="D18" s="13" t="s">
        <v>39</v>
      </c>
      <c r="E18" s="21"/>
      <c r="F18" s="37">
        <f t="shared" si="0"/>
        <v>650</v>
      </c>
      <c r="G18" s="27"/>
      <c r="H18" s="28">
        <f t="shared" si="1"/>
        <v>0</v>
      </c>
      <c r="I18" s="34">
        <v>50</v>
      </c>
      <c r="J18" s="13">
        <v>50</v>
      </c>
      <c r="K18" s="14">
        <v>50</v>
      </c>
      <c r="L18" s="15">
        <v>50</v>
      </c>
      <c r="M18" s="13">
        <v>50</v>
      </c>
      <c r="N18" s="14">
        <v>50</v>
      </c>
      <c r="O18" s="15">
        <v>50</v>
      </c>
      <c r="P18" s="13">
        <v>50</v>
      </c>
      <c r="Q18" s="14">
        <v>50</v>
      </c>
      <c r="R18" s="15">
        <v>50</v>
      </c>
      <c r="S18" s="14">
        <v>50</v>
      </c>
      <c r="T18" s="15">
        <v>50</v>
      </c>
      <c r="U18" s="14">
        <v>50</v>
      </c>
    </row>
    <row r="19" spans="2:21" x14ac:dyDescent="0.3">
      <c r="B19" s="20">
        <v>15</v>
      </c>
      <c r="C19" s="26" t="s">
        <v>48</v>
      </c>
      <c r="D19" s="13" t="s">
        <v>33</v>
      </c>
      <c r="E19" s="21"/>
      <c r="F19" s="37">
        <f t="shared" si="0"/>
        <v>44</v>
      </c>
      <c r="G19" s="27"/>
      <c r="H19" s="28">
        <f t="shared" si="1"/>
        <v>0</v>
      </c>
      <c r="I19" s="34">
        <v>4</v>
      </c>
      <c r="J19" s="13">
        <v>4</v>
      </c>
      <c r="K19" s="14">
        <v>4</v>
      </c>
      <c r="L19" s="15">
        <v>4</v>
      </c>
      <c r="M19" s="13">
        <v>4</v>
      </c>
      <c r="N19" s="14">
        <v>4</v>
      </c>
      <c r="O19" s="15">
        <v>4</v>
      </c>
      <c r="P19" s="13">
        <v>4</v>
      </c>
      <c r="Q19" s="14">
        <v>0</v>
      </c>
      <c r="R19" s="15">
        <v>0</v>
      </c>
      <c r="S19" s="14">
        <v>4</v>
      </c>
      <c r="T19" s="15">
        <v>4</v>
      </c>
      <c r="U19" s="14">
        <v>4</v>
      </c>
    </row>
    <row r="20" spans="2:21" x14ac:dyDescent="0.3">
      <c r="B20" s="20">
        <v>16</v>
      </c>
      <c r="C20" s="26" t="s">
        <v>49</v>
      </c>
      <c r="D20" s="13" t="s">
        <v>39</v>
      </c>
      <c r="E20" s="21"/>
      <c r="F20" s="37">
        <f t="shared" si="0"/>
        <v>495</v>
      </c>
      <c r="G20" s="27"/>
      <c r="H20" s="28">
        <f t="shared" si="1"/>
        <v>0</v>
      </c>
      <c r="I20" s="34">
        <v>45</v>
      </c>
      <c r="J20" s="13">
        <v>45</v>
      </c>
      <c r="K20" s="14">
        <v>45</v>
      </c>
      <c r="L20" s="15">
        <v>45</v>
      </c>
      <c r="M20" s="13">
        <v>45</v>
      </c>
      <c r="N20" s="14">
        <v>45</v>
      </c>
      <c r="O20" s="15">
        <v>45</v>
      </c>
      <c r="P20" s="13">
        <v>45</v>
      </c>
      <c r="Q20" s="14">
        <v>0</v>
      </c>
      <c r="R20" s="15">
        <v>0</v>
      </c>
      <c r="S20" s="14">
        <v>45</v>
      </c>
      <c r="T20" s="15">
        <v>45</v>
      </c>
      <c r="U20" s="14">
        <v>45</v>
      </c>
    </row>
    <row r="21" spans="2:21" x14ac:dyDescent="0.3">
      <c r="B21" s="20">
        <v>17</v>
      </c>
      <c r="C21" s="26" t="s">
        <v>50</v>
      </c>
      <c r="D21" s="13" t="s">
        <v>51</v>
      </c>
      <c r="E21" s="21"/>
      <c r="F21" s="37">
        <f t="shared" si="0"/>
        <v>15015</v>
      </c>
      <c r="G21" s="27"/>
      <c r="H21" s="28">
        <f t="shared" si="1"/>
        <v>0</v>
      </c>
      <c r="I21" s="34">
        <v>1365</v>
      </c>
      <c r="J21" s="13">
        <v>1365</v>
      </c>
      <c r="K21" s="14">
        <v>1365</v>
      </c>
      <c r="L21" s="15">
        <v>1365</v>
      </c>
      <c r="M21" s="13">
        <v>1365</v>
      </c>
      <c r="N21" s="14">
        <v>1365</v>
      </c>
      <c r="O21" s="15">
        <v>1365</v>
      </c>
      <c r="P21" s="13">
        <v>1365</v>
      </c>
      <c r="Q21" s="14">
        <v>0</v>
      </c>
      <c r="R21" s="15">
        <v>0</v>
      </c>
      <c r="S21" s="14">
        <v>1365</v>
      </c>
      <c r="T21" s="15">
        <v>1365</v>
      </c>
      <c r="U21" s="14">
        <v>1365</v>
      </c>
    </row>
    <row r="22" spans="2:21" x14ac:dyDescent="0.3">
      <c r="B22" s="20">
        <v>18</v>
      </c>
      <c r="C22" s="26" t="s">
        <v>52</v>
      </c>
      <c r="D22" s="13" t="s">
        <v>39</v>
      </c>
      <c r="E22" s="21"/>
      <c r="F22" s="37">
        <f t="shared" si="0"/>
        <v>390</v>
      </c>
      <c r="G22" s="27"/>
      <c r="H22" s="28">
        <f t="shared" si="1"/>
        <v>0</v>
      </c>
      <c r="I22" s="34">
        <v>30</v>
      </c>
      <c r="J22" s="13">
        <v>30</v>
      </c>
      <c r="K22" s="14">
        <v>30</v>
      </c>
      <c r="L22" s="15">
        <v>30</v>
      </c>
      <c r="M22" s="13">
        <v>30</v>
      </c>
      <c r="N22" s="14">
        <v>30</v>
      </c>
      <c r="O22" s="15">
        <v>30</v>
      </c>
      <c r="P22" s="13">
        <v>30</v>
      </c>
      <c r="Q22" s="14">
        <v>30</v>
      </c>
      <c r="R22" s="15">
        <v>30</v>
      </c>
      <c r="S22" s="14">
        <v>30</v>
      </c>
      <c r="T22" s="15">
        <v>30</v>
      </c>
      <c r="U22" s="14">
        <v>30</v>
      </c>
    </row>
    <row r="23" spans="2:21" x14ac:dyDescent="0.3">
      <c r="B23" s="20">
        <v>19</v>
      </c>
      <c r="C23" s="26" t="s">
        <v>53</v>
      </c>
      <c r="D23" s="13" t="s">
        <v>39</v>
      </c>
      <c r="E23" s="21"/>
      <c r="F23" s="37">
        <f t="shared" si="0"/>
        <v>390</v>
      </c>
      <c r="G23" s="27"/>
      <c r="H23" s="28">
        <f t="shared" si="1"/>
        <v>0</v>
      </c>
      <c r="I23" s="34">
        <v>30</v>
      </c>
      <c r="J23" s="13">
        <v>30</v>
      </c>
      <c r="K23" s="14">
        <v>30</v>
      </c>
      <c r="L23" s="15">
        <v>30</v>
      </c>
      <c r="M23" s="13">
        <v>30</v>
      </c>
      <c r="N23" s="14">
        <v>30</v>
      </c>
      <c r="O23" s="15">
        <v>30</v>
      </c>
      <c r="P23" s="13">
        <v>30</v>
      </c>
      <c r="Q23" s="14">
        <v>30</v>
      </c>
      <c r="R23" s="15">
        <v>30</v>
      </c>
      <c r="S23" s="14">
        <v>30</v>
      </c>
      <c r="T23" s="15">
        <v>30</v>
      </c>
      <c r="U23" s="14">
        <v>30</v>
      </c>
    </row>
    <row r="24" spans="2:21" x14ac:dyDescent="0.3">
      <c r="B24" s="20">
        <v>20</v>
      </c>
      <c r="C24" s="26" t="s">
        <v>54</v>
      </c>
      <c r="D24" s="13" t="s">
        <v>33</v>
      </c>
      <c r="E24" s="21"/>
      <c r="F24" s="37">
        <f t="shared" si="0"/>
        <v>13</v>
      </c>
      <c r="G24" s="27"/>
      <c r="H24" s="28">
        <f t="shared" si="1"/>
        <v>0</v>
      </c>
      <c r="I24" s="34">
        <v>1</v>
      </c>
      <c r="J24" s="13">
        <v>1</v>
      </c>
      <c r="K24" s="14">
        <v>1</v>
      </c>
      <c r="L24" s="15">
        <v>1</v>
      </c>
      <c r="M24" s="13">
        <v>1</v>
      </c>
      <c r="N24" s="14">
        <v>1</v>
      </c>
      <c r="O24" s="15">
        <v>1</v>
      </c>
      <c r="P24" s="13">
        <v>1</v>
      </c>
      <c r="Q24" s="14">
        <v>1</v>
      </c>
      <c r="R24" s="15">
        <v>1</v>
      </c>
      <c r="S24" s="14">
        <v>1</v>
      </c>
      <c r="T24" s="15">
        <v>1</v>
      </c>
      <c r="U24" s="14">
        <v>1</v>
      </c>
    </row>
    <row r="25" spans="2:21" ht="15" thickBot="1" x14ac:dyDescent="0.35">
      <c r="B25" s="20">
        <v>21</v>
      </c>
      <c r="C25" s="26" t="s">
        <v>55</v>
      </c>
      <c r="D25" s="13" t="s">
        <v>33</v>
      </c>
      <c r="E25" s="21"/>
      <c r="F25" s="37">
        <f t="shared" si="0"/>
        <v>13</v>
      </c>
      <c r="G25" s="27"/>
      <c r="H25" s="28">
        <f t="shared" si="1"/>
        <v>0</v>
      </c>
      <c r="I25" s="62">
        <v>1</v>
      </c>
      <c r="J25" s="63">
        <v>1</v>
      </c>
      <c r="K25" s="64">
        <v>1</v>
      </c>
      <c r="L25" s="65">
        <v>1</v>
      </c>
      <c r="M25" s="63">
        <v>1</v>
      </c>
      <c r="N25" s="64">
        <v>1</v>
      </c>
      <c r="O25" s="65">
        <v>1</v>
      </c>
      <c r="P25" s="63">
        <v>1</v>
      </c>
      <c r="Q25" s="64">
        <v>1</v>
      </c>
      <c r="R25" s="65">
        <v>1</v>
      </c>
      <c r="S25" s="64">
        <v>1</v>
      </c>
      <c r="T25" s="65">
        <v>1</v>
      </c>
      <c r="U25" s="64">
        <v>1</v>
      </c>
    </row>
    <row r="26" spans="2:21" s="18" customFormat="1" ht="15" thickBot="1" x14ac:dyDescent="0.35">
      <c r="B26" s="55" t="s">
        <v>65</v>
      </c>
      <c r="C26" s="56"/>
      <c r="D26" s="56"/>
      <c r="E26" s="56"/>
      <c r="F26" s="56"/>
      <c r="G26" s="56"/>
      <c r="H26" s="40">
        <f>SUM(H5:H25)</f>
        <v>0</v>
      </c>
      <c r="I26" s="66">
        <f>SUMPRODUCT(I5:I25,G5:G25)</f>
        <v>0</v>
      </c>
      <c r="J26" s="67">
        <f>SUMPRODUCT(J5:J25,G5:G25)</f>
        <v>0</v>
      </c>
      <c r="K26" s="67">
        <f>SUMPRODUCT(K5:K25,G5:G25)</f>
        <v>0</v>
      </c>
      <c r="L26" s="67">
        <f>SUMPRODUCT(L5:L25,G5:G25)</f>
        <v>0</v>
      </c>
      <c r="M26" s="67">
        <f>SUMPRODUCT(M5:M25,G5:G25)</f>
        <v>0</v>
      </c>
      <c r="N26" s="67">
        <f>SUMPRODUCT(N5:N25,G5:G25)</f>
        <v>0</v>
      </c>
      <c r="O26" s="67">
        <f>SUMPRODUCT(O5:O25,G5:G25)</f>
        <v>0</v>
      </c>
      <c r="P26" s="67">
        <f>SUMPRODUCT(P5:P25,G5:G25)</f>
        <v>0</v>
      </c>
      <c r="Q26" s="67">
        <f>SUMPRODUCT(Q5:Q25,G5:G25)</f>
        <v>0</v>
      </c>
      <c r="R26" s="67">
        <f>SUMPRODUCT(R5:R25,G5:G25)</f>
        <v>0</v>
      </c>
      <c r="S26" s="67">
        <f>SUMPRODUCT(S5:S25,G5:G25)</f>
        <v>0</v>
      </c>
      <c r="T26" s="67">
        <f>SUMPRODUCT(G5:G25,P5:P25)</f>
        <v>0</v>
      </c>
      <c r="U26" s="68">
        <f>SUMPRODUCT(U5:U25,G5:G25)</f>
        <v>0</v>
      </c>
    </row>
    <row r="27" spans="2:21" s="18" customFormat="1" x14ac:dyDescent="0.3">
      <c r="B27" s="54" t="s">
        <v>70</v>
      </c>
      <c r="C27" s="54"/>
      <c r="D27" s="54"/>
      <c r="E27" s="54"/>
      <c r="F27" s="54"/>
      <c r="G27" s="54"/>
      <c r="H27" s="5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2:21" x14ac:dyDescent="0.3">
      <c r="D28" s="16"/>
      <c r="F28" s="17"/>
      <c r="G28" s="16"/>
      <c r="H28" s="16"/>
    </row>
    <row r="29" spans="2:21" s="18" customFormat="1" x14ac:dyDescent="0.3">
      <c r="B29" s="18" t="s">
        <v>61</v>
      </c>
      <c r="C29" s="18" t="s">
        <v>62</v>
      </c>
      <c r="F29" s="19"/>
      <c r="G29" s="19"/>
      <c r="H29" s="19"/>
    </row>
    <row r="30" spans="2:21" s="18" customFormat="1" x14ac:dyDescent="0.3">
      <c r="B30" s="18" t="s">
        <v>63</v>
      </c>
      <c r="C30" s="18" t="s">
        <v>62</v>
      </c>
      <c r="F30" s="19"/>
      <c r="G30" s="19"/>
      <c r="H30" s="19"/>
    </row>
    <row r="31" spans="2:21" s="18" customFormat="1" x14ac:dyDescent="0.3">
      <c r="B31" s="18" t="s">
        <v>64</v>
      </c>
      <c r="C31" s="18" t="s">
        <v>62</v>
      </c>
      <c r="F31" s="19"/>
      <c r="G31" s="19"/>
      <c r="H31" s="19"/>
    </row>
  </sheetData>
  <mergeCells count="12">
    <mergeCell ref="B27:H27"/>
    <mergeCell ref="B26:G26"/>
    <mergeCell ref="C2:E3"/>
    <mergeCell ref="O2:Q2"/>
    <mergeCell ref="R2:S2"/>
    <mergeCell ref="B2:B4"/>
    <mergeCell ref="T2:U2"/>
    <mergeCell ref="G2:G4"/>
    <mergeCell ref="F2:F4"/>
    <mergeCell ref="I2:K2"/>
    <mergeCell ref="L2:N2"/>
    <mergeCell ref="H2:H4"/>
  </mergeCells>
  <pageMargins left="0.31496062992125984" right="0.31496062992125984" top="0.74803149606299213" bottom="0.74803149606299213" header="0.31496062992125984" footer="0.31496062992125984"/>
  <pageSetup paperSize="9" scale="40" orientation="landscape" r:id="rId1"/>
  <headerFooter>
    <oddHeader>&amp;C&amp;"Calibri"&amp;12&amp;K27A03B Genel&amp;1#_x000D_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EK-1 Birim Fiyat Teklif Cetveli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 Yılmaz</dc:creator>
  <cp:lastModifiedBy>Esin Sezer</cp:lastModifiedBy>
  <cp:lastPrinted>2024-11-24T13:09:58Z</cp:lastPrinted>
  <dcterms:created xsi:type="dcterms:W3CDTF">2024-11-05T10:12:05Z</dcterms:created>
  <dcterms:modified xsi:type="dcterms:W3CDTF">2024-11-25T16:42:49Z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2024-11-05T10:12:18Z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e02487c3-0c92-4a9b-98bd-45ada0259bf5</vt:lpwstr>
  </property>
  <property fmtid="{D5CDD505-2E9C-101B-9397-08002B2CF9AE}" pid="8" name="MSIP_Label_f1eabcb5-00e4-403a-8705-489822179bfa_ContentBits">
    <vt:lpwstr>1</vt:lpwstr>
  </property>
</Properties>
</file>