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satinalma\ENDİREKT SATINALMA\EZGİ GÜRBÜZ\İHALELİ İŞLER\4000001741 ÇAY OCAĞI MALZEMELERİ ALIMI\RFP PAKETİ\"/>
    </mc:Choice>
  </mc:AlternateContent>
  <xr:revisionPtr revIDLastSave="0" documentId="13_ncr:1_{7B97FEEE-7A40-422C-8CFD-3A96B14D70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rim Fiyat Tablosu" sheetId="5" r:id="rId1"/>
  </sheets>
  <definedNames>
    <definedName name="_xlnm._FilterDatabase" localSheetId="0" hidden="1">'Birim Fiyat Tablosu'!$A$5:$O$27</definedName>
    <definedName name="_xlnm.Print_Area" localSheetId="0">'Birim Fiyat Tablosu'!$A$3:$P$30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5" l="1"/>
  <c r="O17" i="5"/>
  <c r="O14" i="5"/>
  <c r="M6" i="5"/>
  <c r="M15" i="5"/>
  <c r="M13" i="5"/>
  <c r="M12" i="5"/>
  <c r="M10" i="5"/>
  <c r="M11" i="5"/>
  <c r="M9" i="5"/>
  <c r="M8" i="5"/>
  <c r="O8" i="5" s="1"/>
  <c r="M7" i="5"/>
  <c r="O15" i="5" l="1"/>
  <c r="O11" i="5"/>
  <c r="M16" i="5"/>
  <c r="O16" i="5" s="1"/>
  <c r="O9" i="5"/>
  <c r="O7" i="5"/>
  <c r="O13" i="5"/>
  <c r="O6" i="5"/>
  <c r="O10" i="5"/>
  <c r="O12" i="5"/>
</calcChain>
</file>

<file path=xl/sharedStrings.xml><?xml version="1.0" encoding="utf-8"?>
<sst xmlns="http://schemas.openxmlformats.org/spreadsheetml/2006/main" count="77" uniqueCount="63">
  <si>
    <t>Firma / İsim</t>
  </si>
  <si>
    <t>Kaşe - İmza</t>
  </si>
  <si>
    <t>SIRA</t>
  </si>
  <si>
    <t>MARKA</t>
  </si>
  <si>
    <t>Toplam</t>
  </si>
  <si>
    <t>MALZEME KODU</t>
  </si>
  <si>
    <t>MALZEME ADI</t>
  </si>
  <si>
    <t>IHLAMUR</t>
  </si>
  <si>
    <t>KUSBURNU CAYI</t>
  </si>
  <si>
    <t>KUP SEKER (TEK SARGILI)</t>
  </si>
  <si>
    <t>SUT TOZU</t>
  </si>
  <si>
    <t>YESIL CAY</t>
  </si>
  <si>
    <t>TURK KAHVESI</t>
  </si>
  <si>
    <t>KLASIK KAHVE</t>
  </si>
  <si>
    <t>DOKME CAY</t>
  </si>
  <si>
    <t>KL</t>
  </si>
  <si>
    <t>PAK</t>
  </si>
  <si>
    <t>KG</t>
  </si>
  <si>
    <t>Ölçü birimi</t>
  </si>
  <si>
    <t>Ambalaj  İçi Miktarı</t>
  </si>
  <si>
    <t>Yıllık Tahmini Alım Miktarı 
(ambalaj içi miktarı sütununda belirtilen miktarlarla çarpım sonucu elde edilen alım miktarı (birim) )</t>
  </si>
  <si>
    <t>BİRİM FİYAT CETVELİ</t>
  </si>
  <si>
    <t>AMBALAJ ÖZELLİĞİ</t>
  </si>
  <si>
    <t>1 Koli :25 Paket</t>
  </si>
  <si>
    <t>5 kg'lık Ambalaj</t>
  </si>
  <si>
    <t>1 Koli : 3.000 Adet</t>
  </si>
  <si>
    <t>1 kg'lık Ambalaj</t>
  </si>
  <si>
    <t>500 gr'lık Ambalaj</t>
  </si>
  <si>
    <t>1 Koli : 12 Paket</t>
  </si>
  <si>
    <t>KAĞIT  BARDAK</t>
  </si>
  <si>
    <t>ÜRÜN ÖZELLİĞİ</t>
  </si>
  <si>
    <t xml:space="preserve">Ambalaj içi miktarınız belirtilen adetten farklı ise belirtiniz. </t>
  </si>
  <si>
    <t xml:space="preserve">Şartnameye Uygun </t>
  </si>
  <si>
    <t xml:space="preserve">Birim Fiyat 
</t>
  </si>
  <si>
    <t>100 gr lık paket fiyatı yazılmalıdır.</t>
  </si>
  <si>
    <t>1 kg paket fiyatı yazılmalıdır</t>
  </si>
  <si>
    <t>20 lik paket fiyatı yazılmalıdır.</t>
  </si>
  <si>
    <t>1000 gr lık paket fiyatı girilmelidir.</t>
  </si>
  <si>
    <t xml:space="preserve">(1000 Gr'lık Paket) </t>
  </si>
  <si>
    <t>Birim fiyat sütununun yazılması gereken bedel</t>
  </si>
  <si>
    <t>KARISTIRICI PLASTİK</t>
  </si>
  <si>
    <t>1 adet fiyat girilmelidir</t>
  </si>
  <si>
    <t xml:space="preserve">500 gr lık paket fiyatı yazılmalıdır. </t>
  </si>
  <si>
    <t>1000'li Paket</t>
  </si>
  <si>
    <t>1000'li paket fiyatı yazılmalıdır.</t>
  </si>
  <si>
    <t>Miktarlar kendi içinde değişkenlik gösterebilir</t>
  </si>
  <si>
    <t>Sadece sarı ile işaretli alanlar doldurunuz</t>
  </si>
  <si>
    <t>KAĞIT BARDAK ve PLASTİK Karıştırıcı için 50'şer adet numune teslim edilmesi gerekmektedir. Teslim edilen numunelerin uygunluk tespiti ihale sonrası yapılacak olup, uygun bulunmayan numuneler için teklifler geçersiz sayılacaktır.</t>
  </si>
  <si>
    <t>1 yıllık alım (ambalaj)</t>
  </si>
  <si>
    <t>3 SEFERDE SAKARYA TESLİMAT</t>
  </si>
  <si>
    <t>Teklif geçerlilik süresi 60 gündür</t>
  </si>
  <si>
    <t>GRUP NO</t>
  </si>
  <si>
    <t xml:space="preserve">1. GRUP TOPLAMI </t>
  </si>
  <si>
    <t>2. GRUP TOPLAMI</t>
  </si>
  <si>
    <t>GENEL TOPLAM   (YAZI İLE)</t>
  </si>
  <si>
    <t xml:space="preserve">GENEL  TOPLAM </t>
  </si>
  <si>
    <t>Doğuş,Lipton, Doğadan,Doğuş  20'lik Bardak Poşet veya muadili</t>
  </si>
  <si>
    <t>Kahve Dünyası, Mehmet Efendi, Tchibo Türk Kahvesi (100gr'lık Paket )                                                 veya muadili</t>
  </si>
  <si>
    <t>Coffee Mate Nestle, Kahve Dünyası Kahve Kreması, Cafe Milano veya muadili</t>
  </si>
  <si>
    <t>Cafe Milano,Jacobs,Nestle Nescafe Classıc, Kahve Dünyası  veya muadili</t>
  </si>
  <si>
    <t>Doğuş,Lipton, Doğadan,Doğuş  20'lik Bardak Poşet  veya muadili</t>
  </si>
  <si>
    <t>Of Çay Tiryaki,Doğadan Gizli Bahçe, Doğuş Filiz, Çaykur Tiryaki ,
Lipton Yellow Label (1000 Gr'lık Paket)    veya muadili</t>
  </si>
  <si>
    <t>Nehir,Irmak, Balküpü , Doğuş ( Tek Sargılı ) veya muadili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</si>
</sst>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T_L_-;\-* #,##0.00\ _T_L_-;_-* &quot;-&quot;??\ _T_L_-;_-@_-"/>
    <numFmt numFmtId="165" formatCode="#,##0.00\ &quot;TL&quot;"/>
    <numFmt numFmtId="166" formatCode="_-* #,##0\ _T_L_-;\-* #,##0\ _T_L_-;_-* &quot;-&quot;??\ _T_L_-;_-@_-"/>
  </numFmts>
  <fonts count="17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2"/>
      <color rgb="FF00000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1"/>
      <color theme="0"/>
      <name val="Arial"/>
      <family val="2"/>
      <charset val="162"/>
    </font>
    <font>
      <sz val="12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b/>
      <u/>
      <sz val="15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u/>
      <sz val="16"/>
      <color rgb="FFFF0000"/>
      <name val="Calibri"/>
      <family val="2"/>
      <charset val="162"/>
      <scheme val="minor"/>
    </font>
    <font>
      <b/>
      <u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 wrapText="1"/>
    </xf>
    <xf numFmtId="0" fontId="14" fillId="5" borderId="0" xfId="0" applyFont="1" applyFill="1" applyAlignment="1">
      <alignment vertical="center"/>
    </xf>
    <xf numFmtId="2" fontId="13" fillId="5" borderId="0" xfId="0" applyNumberFormat="1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166" fontId="4" fillId="5" borderId="1" xfId="1" applyNumberFormat="1" applyFont="1" applyFill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showGridLines="0" tabSelected="1" topLeftCell="A3" zoomScale="56" zoomScaleNormal="56" zoomScaleSheetLayoutView="55" zoomScalePageLayoutView="55" workbookViewId="0">
      <selection activeCell="F6" sqref="F6"/>
    </sheetView>
  </sheetViews>
  <sheetFormatPr defaultColWidth="9.109375" defaultRowHeight="13.8" x14ac:dyDescent="0.3"/>
  <cols>
    <col min="1" max="1" width="3.6640625" style="2" customWidth="1"/>
    <col min="2" max="3" width="10.6640625" style="2" customWidth="1"/>
    <col min="4" max="5" width="20.6640625" style="2" customWidth="1"/>
    <col min="6" max="6" width="24.77734375" style="2" customWidth="1"/>
    <col min="7" max="7" width="36.21875" style="2" customWidth="1"/>
    <col min="8" max="8" width="20.33203125" style="2" customWidth="1"/>
    <col min="9" max="9" width="18.109375" style="2" customWidth="1"/>
    <col min="10" max="10" width="17.109375" style="2" customWidth="1"/>
    <col min="11" max="11" width="16.109375" style="2" customWidth="1"/>
    <col min="12" max="12" width="18.77734375" style="2" customWidth="1"/>
    <col min="13" max="13" width="23.33203125" style="2" customWidth="1"/>
    <col min="14" max="14" width="22.21875" style="2" customWidth="1"/>
    <col min="15" max="15" width="34" style="2" customWidth="1"/>
    <col min="16" max="16" width="36.44140625" style="2" bestFit="1" customWidth="1"/>
    <col min="17" max="16384" width="9.109375" style="2"/>
  </cols>
  <sheetData>
    <row r="1" spans="1:16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s="1" customFormat="1" ht="35.1" customHeight="1" x14ac:dyDescent="0.3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s="1" customFormat="1" ht="72" customHeight="1" x14ac:dyDescent="0.3">
      <c r="A3" s="9"/>
      <c r="B3" s="35" t="s">
        <v>21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7" t="s">
        <v>49</v>
      </c>
      <c r="O3" s="38"/>
      <c r="P3" s="34" t="s">
        <v>39</v>
      </c>
    </row>
    <row r="4" spans="1:16" s="1" customFormat="1" ht="35.1" customHeight="1" x14ac:dyDescent="0.3">
      <c r="B4" s="54" t="s">
        <v>2</v>
      </c>
      <c r="C4" s="74" t="s">
        <v>51</v>
      </c>
      <c r="D4" s="54" t="s">
        <v>5</v>
      </c>
      <c r="E4" s="54" t="s">
        <v>6</v>
      </c>
      <c r="F4" s="54" t="s">
        <v>22</v>
      </c>
      <c r="G4" s="54" t="s">
        <v>30</v>
      </c>
      <c r="H4" s="41" t="s">
        <v>3</v>
      </c>
      <c r="I4" s="34" t="s">
        <v>18</v>
      </c>
      <c r="J4" s="36" t="s">
        <v>31</v>
      </c>
      <c r="K4" s="34" t="s">
        <v>19</v>
      </c>
      <c r="L4" s="34" t="s">
        <v>48</v>
      </c>
      <c r="M4" s="34" t="s">
        <v>20</v>
      </c>
      <c r="N4" s="36" t="s">
        <v>33</v>
      </c>
      <c r="O4" s="34" t="s">
        <v>4</v>
      </c>
      <c r="P4" s="34"/>
    </row>
    <row r="5" spans="1:16" s="1" customFormat="1" ht="93.75" customHeight="1" x14ac:dyDescent="0.3">
      <c r="B5" s="54"/>
      <c r="C5" s="76"/>
      <c r="D5" s="54"/>
      <c r="E5" s="54"/>
      <c r="F5" s="54"/>
      <c r="G5" s="54"/>
      <c r="H5" s="41"/>
      <c r="I5" s="34"/>
      <c r="J5" s="36"/>
      <c r="K5" s="34"/>
      <c r="L5" s="34"/>
      <c r="M5" s="34"/>
      <c r="N5" s="39"/>
      <c r="O5" s="34"/>
      <c r="P5" s="34"/>
    </row>
    <row r="6" spans="1:16" s="1" customFormat="1" ht="60" customHeight="1" x14ac:dyDescent="0.3">
      <c r="B6" s="4">
        <v>1</v>
      </c>
      <c r="C6" s="74">
        <v>1</v>
      </c>
      <c r="D6" s="5">
        <v>20000869</v>
      </c>
      <c r="E6" s="7" t="s">
        <v>12</v>
      </c>
      <c r="F6" s="26" t="s">
        <v>23</v>
      </c>
      <c r="G6" s="27" t="s">
        <v>57</v>
      </c>
      <c r="H6" s="12"/>
      <c r="I6" s="5" t="s">
        <v>15</v>
      </c>
      <c r="J6" s="14"/>
      <c r="K6" s="31">
        <v>25</v>
      </c>
      <c r="L6" s="32">
        <v>250</v>
      </c>
      <c r="M6" s="32">
        <f>K6*L6</f>
        <v>6250</v>
      </c>
      <c r="N6" s="11"/>
      <c r="O6" s="29">
        <f t="shared" ref="O6:O16" si="0">+M6*N6</f>
        <v>0</v>
      </c>
      <c r="P6" s="16" t="s">
        <v>34</v>
      </c>
    </row>
    <row r="7" spans="1:16" s="1" customFormat="1" ht="61.2" customHeight="1" x14ac:dyDescent="0.3">
      <c r="B7" s="4">
        <v>2</v>
      </c>
      <c r="C7" s="75"/>
      <c r="D7" s="4">
        <v>20000587</v>
      </c>
      <c r="E7" s="6" t="s">
        <v>10</v>
      </c>
      <c r="F7" s="26" t="s">
        <v>26</v>
      </c>
      <c r="G7" s="28" t="s">
        <v>58</v>
      </c>
      <c r="H7" s="13"/>
      <c r="I7" s="3" t="s">
        <v>17</v>
      </c>
      <c r="J7" s="15"/>
      <c r="K7" s="33">
        <v>1</v>
      </c>
      <c r="L7" s="32">
        <v>450</v>
      </c>
      <c r="M7" s="32">
        <f t="shared" ref="M6:M16" si="1">K7*L7</f>
        <v>450</v>
      </c>
      <c r="N7" s="11"/>
      <c r="O7" s="29">
        <f t="shared" si="0"/>
        <v>0</v>
      </c>
      <c r="P7" s="16" t="s">
        <v>35</v>
      </c>
    </row>
    <row r="8" spans="1:16" s="1" customFormat="1" ht="54.6" customHeight="1" x14ac:dyDescent="0.3">
      <c r="B8" s="4">
        <v>3</v>
      </c>
      <c r="C8" s="75"/>
      <c r="D8" s="4">
        <v>20001587</v>
      </c>
      <c r="E8" s="6" t="s">
        <v>13</v>
      </c>
      <c r="F8" s="26" t="s">
        <v>27</v>
      </c>
      <c r="G8" s="28" t="s">
        <v>59</v>
      </c>
      <c r="H8" s="13"/>
      <c r="I8" s="3" t="s">
        <v>17</v>
      </c>
      <c r="J8" s="15"/>
      <c r="K8" s="33">
        <v>1</v>
      </c>
      <c r="L8" s="32">
        <v>150</v>
      </c>
      <c r="M8" s="32">
        <f t="shared" si="1"/>
        <v>150</v>
      </c>
      <c r="N8" s="11"/>
      <c r="O8" s="29">
        <f>+M8*N8*2</f>
        <v>0</v>
      </c>
      <c r="P8" s="16" t="s">
        <v>42</v>
      </c>
    </row>
    <row r="9" spans="1:16" s="1" customFormat="1" ht="54.6" customHeight="1" x14ac:dyDescent="0.3">
      <c r="B9" s="4">
        <v>4</v>
      </c>
      <c r="C9" s="75"/>
      <c r="D9" s="4">
        <v>20000713</v>
      </c>
      <c r="E9" s="6" t="s">
        <v>11</v>
      </c>
      <c r="F9" s="26" t="s">
        <v>28</v>
      </c>
      <c r="G9" s="28" t="s">
        <v>56</v>
      </c>
      <c r="H9" s="13"/>
      <c r="I9" s="3" t="s">
        <v>15</v>
      </c>
      <c r="J9" s="15"/>
      <c r="K9" s="33">
        <v>12</v>
      </c>
      <c r="L9" s="32">
        <v>16</v>
      </c>
      <c r="M9" s="32">
        <f t="shared" si="1"/>
        <v>192</v>
      </c>
      <c r="N9" s="11"/>
      <c r="O9" s="29">
        <f t="shared" si="0"/>
        <v>0</v>
      </c>
      <c r="P9" s="16" t="s">
        <v>36</v>
      </c>
    </row>
    <row r="10" spans="1:16" s="1" customFormat="1" ht="54.6" customHeight="1" x14ac:dyDescent="0.3">
      <c r="B10" s="4">
        <v>5</v>
      </c>
      <c r="C10" s="75"/>
      <c r="D10" s="4">
        <v>20000197</v>
      </c>
      <c r="E10" s="6" t="s">
        <v>7</v>
      </c>
      <c r="F10" s="26" t="s">
        <v>28</v>
      </c>
      <c r="G10" s="28" t="s">
        <v>60</v>
      </c>
      <c r="H10" s="13"/>
      <c r="I10" s="3" t="s">
        <v>15</v>
      </c>
      <c r="J10" s="15"/>
      <c r="K10" s="33">
        <v>12</v>
      </c>
      <c r="L10" s="32">
        <v>21</v>
      </c>
      <c r="M10" s="32">
        <f t="shared" si="1"/>
        <v>252</v>
      </c>
      <c r="N10" s="11"/>
      <c r="O10" s="29">
        <f t="shared" si="0"/>
        <v>0</v>
      </c>
      <c r="P10" s="16" t="s">
        <v>36</v>
      </c>
    </row>
    <row r="11" spans="1:16" s="1" customFormat="1" ht="54.6" customHeight="1" x14ac:dyDescent="0.3">
      <c r="B11" s="4">
        <v>6</v>
      </c>
      <c r="C11" s="75"/>
      <c r="D11" s="4">
        <v>20000290</v>
      </c>
      <c r="E11" s="6" t="s">
        <v>8</v>
      </c>
      <c r="F11" s="26" t="s">
        <v>28</v>
      </c>
      <c r="G11" s="28" t="s">
        <v>60</v>
      </c>
      <c r="H11" s="13"/>
      <c r="I11" s="3" t="s">
        <v>15</v>
      </c>
      <c r="J11" s="12"/>
      <c r="K11" s="27">
        <v>12</v>
      </c>
      <c r="L11" s="32">
        <v>12</v>
      </c>
      <c r="M11" s="32">
        <f t="shared" si="1"/>
        <v>144</v>
      </c>
      <c r="N11" s="11"/>
      <c r="O11" s="29">
        <f t="shared" si="0"/>
        <v>0</v>
      </c>
      <c r="P11" s="16" t="s">
        <v>36</v>
      </c>
    </row>
    <row r="12" spans="1:16" s="1" customFormat="1" ht="66.599999999999994" customHeight="1" x14ac:dyDescent="0.3">
      <c r="B12" s="4">
        <v>7</v>
      </c>
      <c r="C12" s="75"/>
      <c r="D12" s="5">
        <v>20002797</v>
      </c>
      <c r="E12" s="7" t="s">
        <v>14</v>
      </c>
      <c r="F12" s="26" t="s">
        <v>38</v>
      </c>
      <c r="G12" s="27" t="s">
        <v>61</v>
      </c>
      <c r="H12" s="12"/>
      <c r="I12" s="5" t="s">
        <v>15</v>
      </c>
      <c r="J12" s="14"/>
      <c r="K12" s="31">
        <v>12</v>
      </c>
      <c r="L12" s="32">
        <v>500</v>
      </c>
      <c r="M12" s="32">
        <f t="shared" si="1"/>
        <v>6000</v>
      </c>
      <c r="N12" s="11"/>
      <c r="O12" s="29">
        <f t="shared" si="0"/>
        <v>0</v>
      </c>
      <c r="P12" s="16" t="s">
        <v>37</v>
      </c>
    </row>
    <row r="13" spans="1:16" s="1" customFormat="1" ht="54.6" customHeight="1" x14ac:dyDescent="0.3">
      <c r="B13" s="4">
        <v>8</v>
      </c>
      <c r="C13" s="76"/>
      <c r="D13" s="4">
        <v>20000296</v>
      </c>
      <c r="E13" s="6" t="s">
        <v>9</v>
      </c>
      <c r="F13" s="26" t="s">
        <v>24</v>
      </c>
      <c r="G13" s="28" t="s">
        <v>62</v>
      </c>
      <c r="H13" s="13"/>
      <c r="I13" s="3" t="s">
        <v>17</v>
      </c>
      <c r="J13" s="15"/>
      <c r="K13" s="33">
        <v>1</v>
      </c>
      <c r="L13" s="32">
        <v>4500</v>
      </c>
      <c r="M13" s="32">
        <f t="shared" si="1"/>
        <v>4500</v>
      </c>
      <c r="N13" s="11"/>
      <c r="O13" s="29">
        <f t="shared" si="0"/>
        <v>0</v>
      </c>
      <c r="P13" s="16" t="s">
        <v>35</v>
      </c>
    </row>
    <row r="14" spans="1:16" s="1" customFormat="1" ht="54.6" customHeight="1" x14ac:dyDescent="0.3">
      <c r="B14" s="59" t="s">
        <v>52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  <c r="O14" s="71">
        <f>SUM(O6:O13)</f>
        <v>0</v>
      </c>
      <c r="P14" s="16"/>
    </row>
    <row r="15" spans="1:16" s="1" customFormat="1" ht="54.6" customHeight="1" x14ac:dyDescent="0.3">
      <c r="B15" s="4">
        <v>9</v>
      </c>
      <c r="C15" s="74">
        <v>2</v>
      </c>
      <c r="D15" s="4">
        <v>20000247</v>
      </c>
      <c r="E15" s="6" t="s">
        <v>40</v>
      </c>
      <c r="F15" s="28" t="s">
        <v>43</v>
      </c>
      <c r="G15" s="27" t="s">
        <v>32</v>
      </c>
      <c r="H15" s="12"/>
      <c r="I15" s="3" t="s">
        <v>16</v>
      </c>
      <c r="J15" s="12"/>
      <c r="K15" s="27">
        <v>1000</v>
      </c>
      <c r="L15" s="32">
        <v>800</v>
      </c>
      <c r="M15" s="32">
        <f t="shared" si="1"/>
        <v>800000</v>
      </c>
      <c r="N15" s="11"/>
      <c r="O15" s="29">
        <f t="shared" si="0"/>
        <v>0</v>
      </c>
      <c r="P15" s="17" t="s">
        <v>44</v>
      </c>
    </row>
    <row r="16" spans="1:16" s="1" customFormat="1" ht="54.6" customHeight="1" x14ac:dyDescent="0.3">
      <c r="B16" s="4">
        <v>10</v>
      </c>
      <c r="C16" s="76"/>
      <c r="D16" s="4">
        <v>20000509</v>
      </c>
      <c r="E16" s="6" t="s">
        <v>29</v>
      </c>
      <c r="F16" s="26" t="s">
        <v>25</v>
      </c>
      <c r="G16" s="28" t="s">
        <v>32</v>
      </c>
      <c r="H16" s="13"/>
      <c r="I16" s="3" t="s">
        <v>15</v>
      </c>
      <c r="J16" s="12"/>
      <c r="K16" s="27">
        <v>3000</v>
      </c>
      <c r="L16" s="32">
        <v>350</v>
      </c>
      <c r="M16" s="32">
        <f t="shared" si="1"/>
        <v>1050000</v>
      </c>
      <c r="N16" s="11"/>
      <c r="O16" s="29">
        <f t="shared" si="0"/>
        <v>0</v>
      </c>
      <c r="P16" s="16" t="s">
        <v>41</v>
      </c>
    </row>
    <row r="17" spans="2:16" s="1" customFormat="1" ht="54.6" customHeight="1" x14ac:dyDescent="0.3">
      <c r="B17" s="59" t="s">
        <v>53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71">
        <f>SUM(O15:O16)</f>
        <v>0</v>
      </c>
      <c r="P17" s="16"/>
    </row>
    <row r="18" spans="2:16" s="1" customFormat="1" ht="35.1" customHeight="1" x14ac:dyDescent="0.3">
      <c r="B18" s="72" t="s">
        <v>55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>
        <f>SUM(O14,O17)</f>
        <v>0</v>
      </c>
      <c r="O18" s="73"/>
      <c r="P18" s="30"/>
    </row>
    <row r="19" spans="2:16" s="1" customFormat="1" ht="34.799999999999997" customHeight="1" x14ac:dyDescent="0.3">
      <c r="B19" s="39" t="s">
        <v>54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0"/>
    </row>
    <row r="20" spans="2:16" s="1" customFormat="1" ht="27" customHeight="1" x14ac:dyDescent="0.3">
      <c r="B20" s="40" t="s">
        <v>45</v>
      </c>
      <c r="C20" s="40"/>
      <c r="D20" s="40"/>
      <c r="E20" s="40"/>
      <c r="F20" s="40"/>
      <c r="G20" s="40"/>
      <c r="H20" s="18"/>
      <c r="I20" s="18"/>
      <c r="J20" s="18"/>
      <c r="K20" s="18"/>
      <c r="L20" s="18"/>
      <c r="M20" s="18"/>
      <c r="N20" s="18"/>
      <c r="O20" s="18"/>
    </row>
    <row r="21" spans="2:16" s="1" customFormat="1" ht="27" customHeight="1" x14ac:dyDescent="0.3">
      <c r="B21" s="40" t="s">
        <v>46</v>
      </c>
      <c r="C21" s="40"/>
      <c r="D21" s="40"/>
      <c r="E21" s="40"/>
      <c r="F21" s="40"/>
      <c r="G21" s="40"/>
      <c r="H21" s="18"/>
      <c r="I21" s="18"/>
      <c r="J21" s="18"/>
      <c r="K21" s="18"/>
      <c r="L21" s="18"/>
      <c r="M21" s="18"/>
      <c r="N21" s="18"/>
      <c r="O21" s="18"/>
    </row>
    <row r="22" spans="2:16" s="1" customFormat="1" ht="35.1" customHeight="1" x14ac:dyDescent="0.3">
      <c r="B22" s="19" t="s">
        <v>50</v>
      </c>
      <c r="C22" s="19"/>
      <c r="D22" s="19"/>
      <c r="E22" s="19"/>
      <c r="F22" s="20"/>
      <c r="G22" s="20"/>
      <c r="H22" s="21"/>
      <c r="I22" s="21"/>
      <c r="J22" s="21"/>
      <c r="K22" s="21"/>
      <c r="L22" s="21"/>
      <c r="M22" s="18"/>
      <c r="N22" s="22"/>
      <c r="O22" s="23"/>
    </row>
    <row r="23" spans="2:16" s="1" customFormat="1" ht="35.1" customHeight="1" x14ac:dyDescent="0.3">
      <c r="B23" s="24" t="s">
        <v>47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/>
    </row>
    <row r="24" spans="2:16" s="1" customFormat="1" ht="48" customHeight="1" x14ac:dyDescent="0.3">
      <c r="B24" s="55" t="s">
        <v>0</v>
      </c>
      <c r="C24" s="56"/>
      <c r="D24" s="56"/>
      <c r="E24" s="57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3"/>
    </row>
    <row r="25" spans="2:16" s="1" customFormat="1" ht="45.75" customHeight="1" x14ac:dyDescent="0.3">
      <c r="B25" s="42" t="s">
        <v>1</v>
      </c>
      <c r="C25" s="43"/>
      <c r="D25" s="43"/>
      <c r="E25" s="44"/>
      <c r="F25" s="64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2:16" s="1" customFormat="1" ht="45.75" customHeight="1" x14ac:dyDescent="0.3">
      <c r="B26" s="45"/>
      <c r="C26" s="58"/>
      <c r="D26" s="46"/>
      <c r="E26" s="47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7"/>
    </row>
    <row r="27" spans="2:16" s="1" customFormat="1" ht="45.75" customHeight="1" x14ac:dyDescent="0.3">
      <c r="B27" s="48"/>
      <c r="C27" s="49"/>
      <c r="D27" s="49"/>
      <c r="E27" s="50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70"/>
    </row>
  </sheetData>
  <mergeCells count="31">
    <mergeCell ref="F24:P24"/>
    <mergeCell ref="F25:P27"/>
    <mergeCell ref="B21:G21"/>
    <mergeCell ref="H4:H5"/>
    <mergeCell ref="B25:E27"/>
    <mergeCell ref="B4:B5"/>
    <mergeCell ref="D4:D5"/>
    <mergeCell ref="F4:F5"/>
    <mergeCell ref="E4:E5"/>
    <mergeCell ref="I4:I5"/>
    <mergeCell ref="L4:L5"/>
    <mergeCell ref="B24:E24"/>
    <mergeCell ref="B19:F19"/>
    <mergeCell ref="G4:G5"/>
    <mergeCell ref="K4:K5"/>
    <mergeCell ref="B20:G20"/>
    <mergeCell ref="G19:O19"/>
    <mergeCell ref="O4:O5"/>
    <mergeCell ref="N18:O18"/>
    <mergeCell ref="B18:M18"/>
    <mergeCell ref="C4:C5"/>
    <mergeCell ref="C6:C13"/>
    <mergeCell ref="C15:C16"/>
    <mergeCell ref="B14:N14"/>
    <mergeCell ref="B17:N17"/>
    <mergeCell ref="P3:P5"/>
    <mergeCell ref="B3:M3"/>
    <mergeCell ref="J4:J5"/>
    <mergeCell ref="N3:O3"/>
    <mergeCell ref="N4:N5"/>
    <mergeCell ref="M4:M5"/>
  </mergeCells>
  <phoneticPr fontId="1" type="noConversion"/>
  <pageMargins left="0.38" right="0.17" top="0.74803149606299213" bottom="0.74803149606299213" header="0.31496062992125984" footer="0.31496062992125984"/>
  <pageSetup scale="41" orientation="landscape" r:id="rId1"/>
  <headerFooter>
    <oddHeader>&amp;C&amp;"Calibri"&amp;12&amp;K27A03B Genel&amp;1#_x000D_</oddHeader>
  </headerFooter>
  <ignoredErrors>
    <ignoredError sqref="O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27D2DC-965F-4D60-952D-463A3A58D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B3059C-6E07-44E0-B616-ECB6E12632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38D9F0-6B74-427B-BD7C-150A80ADB3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Birim Fiyat Tablosu</vt:lpstr>
      <vt:lpstr>'Birim Fiyat Tablosu'!Yazdırma_Alanı</vt:lpstr>
    </vt:vector>
  </TitlesOfParts>
  <Company>SEDAS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fatma.calica</dc:creator>
  <cp:lastModifiedBy>Ezgi Gürbüz</cp:lastModifiedBy>
  <cp:lastPrinted>2023-06-15T11:48:52Z</cp:lastPrinted>
  <dcterms:created xsi:type="dcterms:W3CDTF">2010-03-19T07:59:24Z</dcterms:created>
  <dcterms:modified xsi:type="dcterms:W3CDTF">2024-02-27T12:02:48Z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2024-01-02T08:37:04Z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8224f591-95bd-4f29-9e43-0f0dd086ddf4</vt:lpwstr>
  </property>
  <property fmtid="{D5CDD505-2E9C-101B-9397-08002B2CF9AE}" pid="8" name="MSIP_Label_f1eabcb5-00e4-403a-8705-489822179bfa_ContentBits">
    <vt:lpwstr>1</vt:lpwstr>
  </property>
</Properties>
</file>